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4.xml" ContentType="application/vnd.openxmlformats-officedocument.spreadsheetml.worksheet+xml"/>
  <Override PartName="/xl/drawings/drawing3.xml" ContentType="application/vnd.openxmlformats-officedocument.drawing+xml"/>
  <Override PartName="/xl/worksheets/sheet5.xml" ContentType="application/vnd.openxmlformats-officedocument.spreadsheetml.worksheet+xml"/>
  <Override PartName="/xl/drawings/drawing4.xml" ContentType="application/vnd.openxmlformats-officedocument.drawingml.chartshapes+xml"/>
  <Override PartName="/xl/charts/chart1.xml" ContentType="application/vnd.openxmlformats-officedocument.drawingml.chart+xml"/>
  <Override PartName="/xl/drawings/drawing5.xml" ContentType="application/vnd.openxmlformats-officedocument.drawing+xml"/>
  <Override PartName="/xl/worksheets/sheet6.xml" ContentType="application/vnd.openxmlformats-officedocument.spreadsheetml.worksheet+xml"/>
  <Override PartName="/xl/charts/chart2.xml" ContentType="application/vnd.openxmlformats-officedocument.drawingml.chart+xml"/>
  <Override PartName="/xl/drawings/drawing6.xml" ContentType="application/vnd.openxmlformats-officedocument.drawing+xml"/>
  <Override PartName="/xl/worksheets/sheet7.xml" ContentType="application/vnd.openxmlformats-officedocument.spreadsheetml.worksheet+xml"/>
  <Override PartName="/xl/charts/chart3.xml" ContentType="application/vnd.openxmlformats-officedocument.drawingml.chart+xml"/>
  <Override PartName="/xl/drawings/drawing7.xml" ContentType="application/vnd.openxmlformats-officedocument.drawing+xml"/>
  <Override PartName="/xl/worksheets/sheet8.xml" ContentType="application/vnd.openxmlformats-officedocument.spreadsheetml.worksheet+xml"/>
  <Override PartName="/xl/charts/chart4.xml" ContentType="application/vnd.openxmlformats-officedocument.drawingml.chart+xml"/>
  <Override PartName="/xl/drawings/drawing8.xml" ContentType="application/vnd.openxmlformats-officedocument.drawing+xml"/>
  <Override PartName="/xl/worksheets/sheet9.xml" ContentType="application/vnd.openxmlformats-officedocument.spreadsheetml.worksheet+xml"/>
  <Override PartName="/xl/charts/chart5.xml" ContentType="application/vnd.openxmlformats-officedocument.drawingml.chart+xml"/>
  <Override PartName="/xl/drawings/drawing9.xml" ContentType="application/vnd.openxmlformats-officedocument.drawing+xml"/>
  <Override PartName="/xl/worksheets/sheet10.xml" ContentType="application/vnd.openxmlformats-officedocument.spreadsheetml.worksheet+xml"/>
  <Override PartName="/xl/worksheets/sheet1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0341"/>
  <workbookPr defaultThemeVersion="124226"/>
  <mc:AlternateContent xmlns:mc="http://schemas.openxmlformats.org/markup-compatibility/2006">
    <mc:Choice Requires="x15">
      <x15ac:absPath xmlns:x15ac="http://schemas.microsoft.com/office/spreadsheetml/2010/11/ac" url="\\snjcityfile.sinnaibu.local\国分寺市\政策部\財政課\作業用フォルダ\020庶務\001他団体との関係\004都の調査依頼及び回答\●財政状況資料集\30年度決算\HP公表用データ（R2.3.27　H22からH30分をまとめてアップ）\"/>
    </mc:Choice>
  </mc:AlternateContent>
  <workbookProtection workbookPassword="979D" lockStructure="1"/>
  <bookViews>
    <workbookView xWindow="240" yWindow="75" windowWidth="14940" windowHeight="7860" activeTab="0"/>
  </bookViews>
  <sheets>
    <sheet name="総括表" sheetId="9" r:id="rId2"/>
    <sheet name="普通会計の状況" sheetId="10" r:id="rId3"/>
    <sheet name="各会計、関係団体の財政状況及び健全化判断比率" sheetId="11" r:id="rId4"/>
    <sheet name="財政比較分析表" sheetId="12" r:id="rId5"/>
    <sheet name="経常経費分析表（経常収支比率の分析）" sheetId="13" r:id="rId6"/>
    <sheet name="経常経費分析表（人件費・公債費・普通建設事業費の分析）" sheetId="14" r:id="rId7"/>
    <sheet name="実質収支比率等に係る経年分析" sheetId="4" r:id="rId8"/>
    <sheet name="連結実質赤字比率に係る赤字・黒字の構成分析" sheetId="5" r:id="rId9"/>
    <sheet name="実質公債費比率（分子）の構造" sheetId="6" r:id="rId10"/>
    <sheet name="将来負担比率（分子）の構造" sheetId="7" r:id="rId11"/>
    <sheet name="データシート" sheetId="8" state="hidden" r:id="rId12"/>
  </sheets>
  <definedNames/>
  <calcPr calcId="191029"/>
</workbook>
</file>

<file path=xl/calcChain.xml><?xml version="1.0" encoding="utf-8"?>
<calcChain xmlns="http://schemas.openxmlformats.org/spreadsheetml/2006/main">
  <c r="DG43" i="9" l="1"/>
</calcChain>
</file>

<file path=xl/sharedStrings.xml><?xml version="1.0" encoding="utf-8"?>
<sst xmlns="http://schemas.openxmlformats.org/spreadsheetml/2006/main" count="991" uniqueCount="553">
  <si>
    <t>標準財政規模比（％）</t>
  </si>
  <si>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</si>
  <si>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</si>
  <si>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</si>
  <si>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</si>
  <si>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</si>
  <si>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</si>
  <si>
    <t>会計</t>
    <rPh sb="0" eb="2">
      <t>カイケイ</t>
    </rPh>
    <phoneticPr fontId="3"/>
  </si>
  <si>
    <t>※平成27年度中に市町村合併した団体で、合併前の団体ごとの決算に基づく連結実質赤字比率を算出していない団体については、グラフを表記しない。</t>
  </si>
  <si>
    <t>（百万円）</t>
    <rPh sb="1" eb="2">
      <t>ヒャク</t>
    </rPh>
    <rPh sb="2" eb="4">
      <t>マンエン</t>
    </rPh>
    <phoneticPr fontId="3"/>
  </si>
  <si>
    <t>分子の構造</t>
    <rPh sb="0" eb="2">
      <t>ブンシ</t>
    </rPh>
    <rPh sb="3" eb="5">
      <t>コウゾウ</t>
    </rPh>
    <phoneticPr fontId="3"/>
  </si>
  <si>
    <t>元利償還金等(A)</t>
  </si>
  <si>
    <t>元利償還金</t>
  </si>
  <si>
    <t>減債基金積立不足算定額</t>
  </si>
  <si>
    <t>満期一括償還地方債に係る年度割相当額</t>
  </si>
  <si>
    <t>公営企業債の元利償還金に対する繰入金</t>
  </si>
  <si>
    <t>組合等が起こした地方債の元利償還金に対する負担金等</t>
  </si>
  <si>
    <t>債務負担行為に基づく支出額</t>
  </si>
  <si>
    <t>一時借入金の利子</t>
  </si>
  <si>
    <t>算入公債費等(B)</t>
  </si>
  <si>
    <t>算入公債費等</t>
  </si>
  <si>
    <t>(A)－(B)</t>
  </si>
  <si>
    <t>実質公債費比率の分子</t>
  </si>
  <si>
    <t>※平成27年度中に市町村合併した団体で、合併前の団体ごとの決算に基づく実質公債費比率を算出していない団体については、グラフを表記しない。</t>
  </si>
  <si>
    <t>将来負担額(A)</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</si>
  <si>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</si>
  <si>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</si>
  <si>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</si>
  <si>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</si>
  <si>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</si>
  <si>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</si>
  <si>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</si>
  <si>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</si>
  <si>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</si>
  <si>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</si>
  <si>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</si>
  <si>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</si>
  <si>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</si>
  <si>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</si>
  <si>
    <t>当該団体(円)</t>
  </si>
  <si>
    <t>実質収支比率等に係る経年分析</t>
  </si>
  <si>
    <t>実質収支額</t>
  </si>
  <si>
    <t>財政調整基金残高</t>
  </si>
  <si>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</si>
  <si>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</si>
  <si>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</si>
  <si>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</si>
  <si>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</si>
  <si>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</si>
  <si>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</si>
  <si>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8"/>
  </si>
  <si>
    <t>一時借入金の利子</t>
  </si>
  <si>
    <t>債務負担行為に基づく支出額</t>
  </si>
  <si>
    <t>組合等が起こした地方債の元利償還金に対する負担金等</t>
  </si>
  <si>
    <t>公営企業債の元利償還金に対する繰入金</t>
  </si>
  <si>
    <t>満期一括償還地方債に係る年度割相当額</t>
  </si>
  <si>
    <t>減債基金積立不足算定額</t>
  </si>
  <si>
    <t>元利償還金</t>
  </si>
  <si>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</si>
  <si>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</si>
  <si>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</si>
  <si>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</si>
  <si>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</si>
  <si>
    <t>平成26年度　財政状況資料集</t>
  </si>
  <si>
    <t>総括表（市町村）</t>
    <rPh sb="0" eb="2">
      <t>ソウカツ</t>
    </rPh>
    <rPh sb="2" eb="3">
      <t>ヒョウ</t>
    </rPh>
    <rPh sb="4" eb="7">
      <t>シチョウソン</t>
    </rPh>
    <phoneticPr fontId="3"/>
  </si>
  <si>
    <t>都道府県名</t>
  </si>
  <si>
    <t>東京都</t>
  </si>
  <si>
    <t>市町村類型</t>
  </si>
  <si>
    <t>Ⅲ－１</t>
  </si>
  <si>
    <t>指定団体等の指定状況</t>
  </si>
  <si>
    <t>平成26年度(千円)</t>
    <rPh sb="0" eb="2">
      <t>ヘイセイ</t>
    </rPh>
    <rPh sb="4" eb="6">
      <t>ネンド</t>
    </rPh>
    <rPh sb="7" eb="9">
      <t>センエン</t>
    </rPh>
    <phoneticPr fontId="3"/>
  </si>
  <si>
    <t>平成25年度(千円)</t>
    <rPh sb="0" eb="2">
      <t>ヘイセイ</t>
    </rPh>
    <rPh sb="4" eb="6">
      <t>ネンド</t>
    </rPh>
    <phoneticPr fontId="3"/>
  </si>
  <si>
    <t>平成26年度(千円･％)</t>
    <rPh sb="0" eb="2">
      <t>ヘイセイ</t>
    </rPh>
    <rPh sb="4" eb="6">
      <t>ネンド</t>
    </rPh>
    <rPh sb="7" eb="9">
      <t>センエン</t>
    </rPh>
    <phoneticPr fontId="3"/>
  </si>
  <si>
    <t>平成25年度(千円･％)</t>
    <rPh sb="0" eb="2">
      <t>ヘイセイ</t>
    </rPh>
    <rPh sb="4" eb="6">
      <t>ネンド</t>
    </rPh>
    <rPh sb="7" eb="9">
      <t>センエン</t>
    </rPh>
    <phoneticPr fontId="3"/>
  </si>
  <si>
    <t>歳入総額</t>
  </si>
  <si>
    <t>実質収支比率</t>
    <rPh sb="0" eb="2">
      <t>ジッシツ</t>
    </rPh>
    <rPh sb="2" eb="4">
      <t>シュウシ</t>
    </rPh>
    <rPh sb="4" eb="6">
      <t>ヒリツ</t>
    </rPh>
    <phoneticPr fontId="3"/>
  </si>
  <si>
    <t>財政健全化等</t>
    <rPh sb="0" eb="2">
      <t>ザイセイ</t>
    </rPh>
    <rPh sb="2" eb="5">
      <t>ケンゼンカ</t>
    </rPh>
    <rPh sb="5" eb="6">
      <t>トウ</t>
    </rPh>
    <phoneticPr fontId="3"/>
  </si>
  <si>
    <t>×</t>
  </si>
  <si>
    <t>歳出総額</t>
  </si>
  <si>
    <t>経常収支比率</t>
    <rPh sb="0" eb="2">
      <t>ケイジョウ</t>
    </rPh>
    <rPh sb="2" eb="4">
      <t>シュウシ</t>
    </rPh>
    <rPh sb="4" eb="6">
      <t>ヒリツ</t>
    </rPh>
    <phoneticPr fontId="3"/>
  </si>
  <si>
    <t>市町村名</t>
    <rPh sb="0" eb="3">
      <t>シチョウソン</t>
    </rPh>
    <rPh sb="3" eb="4">
      <t>メイ</t>
    </rPh>
    <phoneticPr fontId="3"/>
  </si>
  <si>
    <t>国分寺市</t>
  </si>
  <si>
    <t>地方交付税種地</t>
    <rPh sb="0" eb="2">
      <t>チホウ</t>
    </rPh>
    <rPh sb="2" eb="5">
      <t>コウフゼイ</t>
    </rPh>
    <rPh sb="5" eb="6">
      <t>シュ</t>
    </rPh>
    <rPh sb="6" eb="7">
      <t>チ</t>
    </rPh>
    <phoneticPr fontId="3"/>
  </si>
  <si>
    <t>2-10</t>
  </si>
  <si>
    <t>財源超過</t>
    <rPh sb="0" eb="2">
      <t>ザイゲン</t>
    </rPh>
    <rPh sb="2" eb="4">
      <t>チョウカ</t>
    </rPh>
    <phoneticPr fontId="3"/>
  </si>
  <si>
    <t>歳入歳出差引</t>
  </si>
  <si>
    <t>　　(※1)</t>
  </si>
  <si>
    <t>首都</t>
    <rPh sb="0" eb="2">
      <t>シュト</t>
    </rPh>
    <phoneticPr fontId="3"/>
  </si>
  <si>
    <t>○</t>
  </si>
  <si>
    <t>翌年度に繰越すべき財源</t>
  </si>
  <si>
    <t>標準財政規模</t>
    <rPh sb="0" eb="2">
      <t>ヒョウジュン</t>
    </rPh>
    <rPh sb="2" eb="4">
      <t>ザイセイ</t>
    </rPh>
    <rPh sb="4" eb="6">
      <t>キボ</t>
    </rPh>
    <phoneticPr fontId="3"/>
  </si>
  <si>
    <t>近畿</t>
    <rPh sb="0" eb="2">
      <t>キンキ</t>
    </rPh>
    <phoneticPr fontId="3"/>
  </si>
  <si>
    <t>×</t>
  </si>
  <si>
    <t>実質収支</t>
  </si>
  <si>
    <t>財政力指数</t>
    <rPh sb="0" eb="3">
      <t>ザイセイリョク</t>
    </rPh>
    <rPh sb="3" eb="5">
      <t>シスウ</t>
    </rPh>
    <phoneticPr fontId="3"/>
  </si>
  <si>
    <t>人口</t>
    <rPh sb="0" eb="2">
      <t>ジンコウ</t>
    </rPh>
    <phoneticPr fontId="3"/>
  </si>
  <si>
    <r>
      <t>22年国調</t>
    </r>
    <r>
      <rPr>
        <sz val="9"/>
        <color indexed="8"/>
        <rFont val="ＭＳ ゴシック"/>
        <family val="3"/>
        <charset val="128"/>
      </rPr>
      <t>(人)</t>
    </r>
    <rPh sb="2" eb="3">
      <t>ネン</t>
    </rPh>
    <rPh sb="3" eb="4">
      <t>コク</t>
    </rPh>
    <rPh sb="4" eb="5">
      <t>チョウ</t>
    </rPh>
    <phoneticPr fontId="3"/>
  </si>
  <si>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3"/>
  </si>
  <si>
    <t>中部</t>
    <rPh sb="0" eb="2">
      <t>チュウブ</t>
    </rPh>
    <phoneticPr fontId="3"/>
  </si>
  <si>
    <t>単年度収支</t>
  </si>
  <si>
    <t>公債費負担比率</t>
    <rPh sb="0" eb="3">
      <t>コウサイヒ</t>
    </rPh>
    <rPh sb="3" eb="5">
      <t>フタン</t>
    </rPh>
    <rPh sb="5" eb="7">
      <t>ヒリツ</t>
    </rPh>
    <phoneticPr fontId="3"/>
  </si>
  <si>
    <r>
      <t>17年国調</t>
    </r>
    <r>
      <rPr>
        <sz val="9"/>
        <color indexed="8"/>
        <rFont val="ＭＳ ゴシック"/>
        <family val="3"/>
        <charset val="128"/>
      </rPr>
      <t>(人)</t>
    </r>
    <rPh sb="2" eb="3">
      <t>ネン</t>
    </rPh>
    <rPh sb="3" eb="4">
      <t>コク</t>
    </rPh>
    <rPh sb="4" eb="5">
      <t>チョウ</t>
    </rPh>
    <phoneticPr fontId="3"/>
  </si>
  <si>
    <t>過疎</t>
    <rPh sb="0" eb="2">
      <t>カソ</t>
    </rPh>
    <phoneticPr fontId="3"/>
  </si>
  <si>
    <t>×</t>
  </si>
  <si>
    <t>積立金</t>
  </si>
  <si>
    <t>健全化判断比率</t>
  </si>
  <si>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</si>
  <si>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2.6</t>
  </si>
  <si>
    <t>山振</t>
    <rPh sb="0" eb="1">
      <t>ヤマ</t>
    </rPh>
    <rPh sb="1" eb="2">
      <t>フ</t>
    </rPh>
    <phoneticPr fontId="3"/>
  </si>
  <si>
    <t>繰上償還金</t>
  </si>
  <si>
    <t>-</t>
  </si>
  <si>
    <t>　実質赤字比率</t>
    <rPh sb="1" eb="3">
      <t>ジッシツ</t>
    </rPh>
    <rPh sb="3" eb="5">
      <t>アカジ</t>
    </rPh>
    <rPh sb="5" eb="7">
      <t>ヒリツ</t>
    </rPh>
    <phoneticPr fontId="3"/>
  </si>
  <si>
    <t>住民基本台帳人口</t>
    <rPh sb="0" eb="2">
      <t>ジュウミン</t>
    </rPh>
    <rPh sb="2" eb="4">
      <t>キホン</t>
    </rPh>
    <rPh sb="4" eb="6">
      <t>ダイチョウ</t>
    </rPh>
    <rPh sb="6" eb="8">
      <t>ジンコウ</t>
    </rPh>
    <phoneticPr fontId="3"/>
  </si>
  <si>
    <t>27.01.01(人)</t>
  </si>
  <si>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3"/>
  </si>
  <si>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3"/>
  </si>
  <si>
    <t>低開発</t>
    <rPh sb="0" eb="1">
      <t>テイ</t>
    </rPh>
    <rPh sb="1" eb="3">
      <t>カイハツ</t>
    </rPh>
    <phoneticPr fontId="3"/>
  </si>
  <si>
    <t>×</t>
  </si>
  <si>
    <t>積立金取崩し額</t>
  </si>
  <si>
    <t>　連結実質赤字比率</t>
    <rPh sb="1" eb="3">
      <t>レンケツ</t>
    </rPh>
    <rPh sb="3" eb="5">
      <t>ジッシツ</t>
    </rPh>
    <rPh sb="5" eb="7">
      <t>アカジ</t>
    </rPh>
    <rPh sb="7" eb="9">
      <t>ヒリツ</t>
    </rPh>
    <phoneticPr fontId="3"/>
  </si>
  <si>
    <t>-</t>
  </si>
  <si>
    <t>うち日本人(人)</t>
  </si>
  <si>
    <t>第1次</t>
    <rPh sb="0" eb="1">
      <t>ダイ</t>
    </rPh>
    <rPh sb="2" eb="3">
      <t>ジ</t>
    </rPh>
    <phoneticPr fontId="3"/>
  </si>
  <si>
    <t>指数表選定</t>
    <rPh sb="0" eb="2">
      <t>シスウ</t>
    </rPh>
    <rPh sb="2" eb="3">
      <t>ヒョウ</t>
    </rPh>
    <rPh sb="3" eb="5">
      <t>センテイ</t>
    </rPh>
    <phoneticPr fontId="3"/>
  </si>
  <si>
    <t>○</t>
  </si>
  <si>
    <t>実質単年度収支</t>
  </si>
  <si>
    <t>　実質公債費比率</t>
    <rPh sb="1" eb="3">
      <t>ジッシツ</t>
    </rPh>
    <rPh sb="3" eb="6">
      <t>コウサイヒ</t>
    </rPh>
    <rPh sb="6" eb="8">
      <t>ヒリツ</t>
    </rPh>
    <phoneticPr fontId="3"/>
  </si>
  <si>
    <t>26.01.01(人)</t>
  </si>
  <si>
    <t>　将来負担比率</t>
    <rPh sb="1" eb="3">
      <t>ショウライ</t>
    </rPh>
    <rPh sb="3" eb="5">
      <t>フタン</t>
    </rPh>
    <rPh sb="5" eb="7">
      <t>ヒリツ</t>
    </rPh>
    <phoneticPr fontId="3"/>
  </si>
  <si>
    <t>第2次</t>
    <rPh sb="0" eb="1">
      <t>ダイ</t>
    </rPh>
    <rPh sb="2" eb="3">
      <t>ジ</t>
    </rPh>
    <phoneticPr fontId="3"/>
  </si>
  <si>
    <t>基準財政収入額</t>
  </si>
  <si>
    <r>
      <t>資金不足比率 (※</t>
    </r>
    <r>
      <rPr>
        <sz val="9"/>
        <color indexed="8"/>
        <rFont val="ＭＳ ゴシック"/>
        <family val="3"/>
        <charset val="128"/>
      </rPr>
      <t>4</t>
    </r>
    <r>
      <rPr>
        <sz val="9"/>
        <color indexed="8"/>
        <rFont val="ＭＳ ゴシック"/>
        <family val="3"/>
        <charset val="128"/>
      </rPr>
      <t>)</t>
    </r>
  </si>
  <si>
    <t>増減率  (％)</t>
    <rPh sb="0" eb="2">
      <t>ゾウゲン</t>
    </rPh>
    <rPh sb="2" eb="3">
      <t>リツ</t>
    </rPh>
    <phoneticPr fontId="3"/>
  </si>
  <si>
    <t>0.6</t>
  </si>
  <si>
    <t>基準財政需要額</t>
  </si>
  <si>
    <t>うち日本人(％)</t>
  </si>
  <si>
    <t>0.5</t>
  </si>
  <si>
    <t>第3次</t>
    <rPh sb="0" eb="1">
      <t>ダイ</t>
    </rPh>
    <rPh sb="2" eb="3">
      <t>ジ</t>
    </rPh>
    <phoneticPr fontId="3"/>
  </si>
  <si>
    <t>標準税収入額等</t>
  </si>
  <si>
    <t>面積 (k㎡)</t>
    <rPh sb="0" eb="2">
      <t>メンセキ</t>
    </rPh>
    <phoneticPr fontId="3"/>
  </si>
  <si>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</si>
  <si>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3"/>
  </si>
  <si>
    <t>歳入一般財源等</t>
    <rPh sb="0" eb="2">
      <t>サイニュウ</t>
    </rPh>
    <rPh sb="2" eb="4">
      <t>イッパン</t>
    </rPh>
    <rPh sb="4" eb="6">
      <t>ザイゲン</t>
    </rPh>
    <rPh sb="6" eb="7">
      <t>トウ</t>
    </rPh>
    <phoneticPr fontId="18"/>
  </si>
  <si>
    <t>世帯数 (世帯)</t>
    <rPh sb="0" eb="3">
      <t>セタイスウ</t>
    </rPh>
    <phoneticPr fontId="3"/>
  </si>
  <si>
    <t>職員の状況</t>
    <rPh sb="0" eb="2">
      <t>ショクイン</t>
    </rPh>
    <rPh sb="3" eb="5">
      <t>ジョウキョウ</t>
    </rPh>
    <phoneticPr fontId="3"/>
  </si>
  <si>
    <t>特別職等</t>
    <rPh sb="0" eb="2">
      <t>トクベツ</t>
    </rPh>
    <rPh sb="2" eb="3">
      <t>ショク</t>
    </rPh>
    <rPh sb="3" eb="4">
      <t>トウ</t>
    </rPh>
    <phoneticPr fontId="3"/>
  </si>
  <si>
    <t>定数</t>
    <rPh sb="0" eb="2">
      <t>テイスウ</t>
    </rPh>
    <phoneticPr fontId="3"/>
  </si>
  <si>
    <t>1人あたり平均
給料月額(百円)</t>
    <rPh sb="1" eb="2">
      <t>リ</t>
    </rPh>
    <rPh sb="5" eb="7">
      <t>ヘイキン</t>
    </rPh>
    <rPh sb="8" eb="10">
      <t>キュウリョウ</t>
    </rPh>
    <rPh sb="10" eb="11">
      <t>ツキ</t>
    </rPh>
    <rPh sb="11" eb="12">
      <t>ガク</t>
    </rPh>
    <rPh sb="13" eb="15">
      <t>ヒャクエン</t>
    </rPh>
    <phoneticPr fontId="3"/>
  </si>
  <si>
    <t>一般職員等(※6)</t>
    <rPh sb="0" eb="2">
      <t>イッパン</t>
    </rPh>
    <rPh sb="2" eb="4">
      <t>ショクイン</t>
    </rPh>
    <rPh sb="4" eb="5">
      <t>トウ</t>
    </rPh>
    <phoneticPr fontId="3"/>
  </si>
  <si>
    <t>職員数
(人)</t>
    <rPh sb="0" eb="3">
      <t>ショクインスウ</t>
    </rPh>
    <phoneticPr fontId="3"/>
  </si>
  <si>
    <t>給料月額
(百円)</t>
    <rPh sb="0" eb="2">
      <t>キュウリョウ</t>
    </rPh>
    <rPh sb="2" eb="3">
      <t>ツキ</t>
    </rPh>
    <rPh sb="3" eb="4">
      <t>ガク</t>
    </rPh>
    <rPh sb="6" eb="8">
      <t>ヒャクエン</t>
    </rPh>
    <phoneticPr fontId="3"/>
  </si>
  <si>
    <t>地方債現在高</t>
  </si>
  <si>
    <t>市区町村長</t>
    <rPh sb="0" eb="2">
      <t>シク</t>
    </rPh>
    <rPh sb="2" eb="4">
      <t>チョウソン</t>
    </rPh>
    <rPh sb="4" eb="5">
      <t>チョウ</t>
    </rPh>
    <phoneticPr fontId="3"/>
  </si>
  <si>
    <t>一般職員</t>
    <rPh sb="0" eb="2">
      <t>イッパン</t>
    </rPh>
    <rPh sb="2" eb="4">
      <t>ショクイン</t>
    </rPh>
    <phoneticPr fontId="3"/>
  </si>
  <si>
    <t>　うち公的資金</t>
    <rPh sb="3" eb="5">
      <t>コウテキ</t>
    </rPh>
    <phoneticPr fontId="3"/>
  </si>
  <si>
    <t>副市区町村長</t>
    <rPh sb="0" eb="1">
      <t>フク</t>
    </rPh>
    <rPh sb="1" eb="3">
      <t>シク</t>
    </rPh>
    <rPh sb="3" eb="5">
      <t>チョウソン</t>
    </rPh>
    <rPh sb="5" eb="6">
      <t>チョウ</t>
    </rPh>
    <phoneticPr fontId="3"/>
  </si>
  <si>
    <t>　うち消防職員</t>
    <rPh sb="3" eb="5">
      <t>ショウボウ</t>
    </rPh>
    <rPh sb="5" eb="7">
      <t>ショクイン</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</si>
  <si>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</si>
  <si>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教育長</t>
  </si>
  <si>
    <t>　うち技能労務職員</t>
    <rPh sb="3" eb="5">
      <t>ギノウ</t>
    </rPh>
    <rPh sb="5" eb="7">
      <t>ロウム</t>
    </rPh>
    <rPh sb="7" eb="9">
      <t>ショクイン</t>
    </rPh>
    <phoneticPr fontId="3"/>
  </si>
  <si>
    <t>収益事業収入</t>
  </si>
  <si>
    <t>議会議長</t>
    <rPh sb="0" eb="2">
      <t>ギカイ</t>
    </rPh>
    <rPh sb="2" eb="4">
      <t>ギチョウ</t>
    </rPh>
    <phoneticPr fontId="3"/>
  </si>
  <si>
    <t>教育公務員</t>
    <rPh sb="0" eb="2">
      <t>キョウイク</t>
    </rPh>
    <rPh sb="2" eb="5">
      <t>コウムイン</t>
    </rPh>
    <phoneticPr fontId="3"/>
  </si>
  <si>
    <t>*</t>
  </si>
  <si>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</si>
  <si>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3"/>
  </si>
  <si>
    <t>臨時職員</t>
    <rPh sb="0" eb="2">
      <t>リンジ</t>
    </rPh>
    <rPh sb="2" eb="4">
      <t>ショクイン</t>
    </rPh>
    <phoneticPr fontId="3"/>
  </si>
  <si>
    <t>積立金
現在高</t>
    <rPh sb="4" eb="7">
      <t>ゲンザイダカ</t>
    </rPh>
    <phoneticPr fontId="18"/>
  </si>
  <si>
    <t>財政調整基金</t>
    <rPh sb="0" eb="2">
      <t>ザイセイ</t>
    </rPh>
    <rPh sb="2" eb="4">
      <t>チョウセイ</t>
    </rPh>
    <rPh sb="4" eb="6">
      <t>キキン</t>
    </rPh>
    <phoneticPr fontId="3"/>
  </si>
  <si>
    <t>議会議員</t>
    <rPh sb="0" eb="2">
      <t>ギカイ</t>
    </rPh>
    <rPh sb="2" eb="4">
      <t>ギイン</t>
    </rPh>
    <phoneticPr fontId="3"/>
  </si>
  <si>
    <t>合計</t>
    <rPh sb="0" eb="2">
      <t>ゴウケイ</t>
    </rPh>
    <phoneticPr fontId="3"/>
  </si>
  <si>
    <t>減債基金</t>
    <rPh sb="0" eb="1">
      <t>ゲン</t>
    </rPh>
    <rPh sb="1" eb="2">
      <t>サイ</t>
    </rPh>
    <rPh sb="2" eb="4">
      <t>キキン</t>
    </rPh>
    <phoneticPr fontId="3"/>
  </si>
  <si>
    <t>ラスパイレス指数</t>
    <rPh sb="6" eb="8">
      <t>シスウ</t>
    </rPh>
    <phoneticPr fontId="3"/>
  </si>
  <si>
    <t>その他特定目的基金</t>
    <rPh sb="2" eb="3">
      <t>タ</t>
    </rPh>
    <rPh sb="3" eb="5">
      <t>トクテイ</t>
    </rPh>
    <rPh sb="5" eb="7">
      <t>モクテキ</t>
    </rPh>
    <rPh sb="7" eb="9">
      <t>キキン</t>
    </rPh>
    <phoneticPr fontId="3"/>
  </si>
  <si>
    <t>一般会計等の一覧</t>
  </si>
  <si>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</si>
  <si>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</si>
  <si>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</si>
  <si>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</si>
  <si>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</si>
  <si>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</si>
  <si>
    <t>会計名</t>
  </si>
  <si>
    <t>項番</t>
    <rPh sb="0" eb="2">
      <t>コウバン</t>
    </rPh>
    <phoneticPr fontId="3"/>
  </si>
  <si>
    <t>会計名</t>
    <rPh sb="0" eb="2">
      <t>カイケイ</t>
    </rPh>
    <rPh sb="2" eb="3">
      <t>メイ</t>
    </rPh>
    <phoneticPr fontId="3"/>
  </si>
  <si>
    <t>組合等名</t>
  </si>
  <si>
    <t>団体名</t>
    <rPh sb="0" eb="2">
      <t>ダンタイ</t>
    </rPh>
    <phoneticPr fontId="3"/>
  </si>
  <si>
    <r>
      <t>(※</t>
    </r>
    <r>
      <rPr>
        <sz val="9"/>
        <color indexed="8"/>
        <rFont val="ＭＳ ゴシック"/>
        <family val="3"/>
        <charset val="128"/>
      </rPr>
      <t>3</t>
    </r>
    <r>
      <rPr>
        <sz val="9"/>
        <color indexed="8"/>
        <rFont val="ＭＳ ゴシック"/>
        <family val="3"/>
        <charset val="128"/>
      </rPr>
      <t>)</t>
    </r>
  </si>
  <si>
    <t>（注釈）</t>
    <rPh sb="1" eb="3">
      <t>チュウシャク</t>
    </rPh>
    <phoneticPr fontId="3"/>
  </si>
  <si>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</si>
  <si>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</si>
  <si>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</si>
  <si>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</si>
  <si>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</si>
  <si>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</si>
  <si>
    <t>平成26年度</t>
  </si>
  <si>
    <t>東京都国分寺市</t>
  </si>
  <si>
    <t>(1) 普通会計の状況（市町村）</t>
    <rPh sb="4" eb="6">
      <t>フツウ</t>
    </rPh>
    <rPh sb="6" eb="8">
      <t>カイケイ</t>
    </rPh>
    <rPh sb="9" eb="11">
      <t>ジョウキョウ</t>
    </rPh>
    <rPh sb="12" eb="15">
      <t>シチョウソン</t>
    </rPh>
    <phoneticPr fontId="3"/>
  </si>
  <si>
    <t>歳入の状況（単位 千円・％）</t>
    <rPh sb="0" eb="2">
      <t>サイニュウ</t>
    </rPh>
    <rPh sb="3" eb="5">
      <t>ジョウキョウ</t>
    </rPh>
    <rPh sb="6" eb="8">
      <t>タンイ</t>
    </rPh>
    <rPh sb="9" eb="11">
      <t>センエン</t>
    </rPh>
    <phoneticPr fontId="3"/>
  </si>
  <si>
    <t>地方税の状況（単位 千円・％）</t>
    <rPh sb="0" eb="2">
      <t>チホウ</t>
    </rPh>
    <rPh sb="2" eb="3">
      <t>ゼイ</t>
    </rPh>
    <rPh sb="4" eb="6">
      <t>ジョウキョウ</t>
    </rPh>
    <rPh sb="7" eb="9">
      <t>タンイ</t>
    </rPh>
    <rPh sb="10" eb="12">
      <t>センエン</t>
    </rPh>
    <phoneticPr fontId="3"/>
  </si>
  <si>
    <t>歳出の状況（単位 千円・％）</t>
  </si>
  <si>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</si>
  <si>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</si>
  <si>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</si>
  <si>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</si>
  <si>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</si>
  <si>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</si>
  <si>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</si>
  <si>
    <t>地方税</t>
  </si>
  <si>
    <t>普通税</t>
    <rPh sb="0" eb="2">
      <t>フツウ</t>
    </rPh>
    <rPh sb="2" eb="3">
      <t>ゼイ</t>
    </rPh>
    <phoneticPr fontId="13"/>
  </si>
  <si>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</si>
  <si>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</si>
  <si>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</si>
  <si>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</si>
  <si>
    <t>　法定普通税</t>
  </si>
  <si>
    <t>議会費</t>
  </si>
  <si>
    <t>-</t>
  </si>
  <si>
    <t>利子割交付金</t>
  </si>
  <si>
    <t>　　市町村民税</t>
  </si>
  <si>
    <t>総務費</t>
  </si>
  <si>
    <t>配当割交付金</t>
    <rPh sb="0" eb="2">
      <t>ハイトウ</t>
    </rPh>
    <rPh sb="2" eb="3">
      <t>ワリ</t>
    </rPh>
    <rPh sb="3" eb="6">
      <t>コウフキン</t>
    </rPh>
    <phoneticPr fontId="13"/>
  </si>
  <si>
    <t>　　　個人均等割</t>
  </si>
  <si>
    <t>民生費</t>
  </si>
  <si>
    <t>株式等譲渡所得割交付金</t>
    <rPh sb="0" eb="2">
      <t>カブシキ</t>
    </rPh>
    <rPh sb="2" eb="3">
      <t>トウ</t>
    </rPh>
    <rPh sb="3" eb="5">
      <t>ジョウト</t>
    </rPh>
    <rPh sb="5" eb="7">
      <t>ショトク</t>
    </rPh>
    <rPh sb="7" eb="8">
      <t>ワリ</t>
    </rPh>
    <rPh sb="8" eb="11">
      <t>コウフキン</t>
    </rPh>
    <phoneticPr fontId="13"/>
  </si>
  <si>
    <t>　　　所得割</t>
  </si>
  <si>
    <t>衛生費</t>
  </si>
  <si>
    <t>地方消費税交付金</t>
  </si>
  <si>
    <t>　　　法人均等割</t>
  </si>
  <si>
    <t>労働費</t>
  </si>
  <si>
    <t>ゴルフ場利用税交付金</t>
  </si>
  <si>
    <t>　　　法人税割</t>
  </si>
  <si>
    <t>農林水産業費</t>
  </si>
  <si>
    <t>特別地方消費税交付金</t>
  </si>
  <si>
    <t>　　固定資産税</t>
  </si>
  <si>
    <t>商工費</t>
  </si>
  <si>
    <t>自動車取得税交付金</t>
  </si>
  <si>
    <t>　　　うち純固定資産税</t>
  </si>
  <si>
    <t>土木費</t>
  </si>
  <si>
    <t>軽油引取税交付金</t>
  </si>
  <si>
    <t>　　軽自動車税</t>
  </si>
  <si>
    <t>消防費</t>
  </si>
  <si>
    <t>地方特例交付金</t>
  </si>
  <si>
    <t>　　市町村たばこ税</t>
  </si>
  <si>
    <t>教育費</t>
  </si>
  <si>
    <t>地方交付税</t>
  </si>
  <si>
    <t>　　鉱産税</t>
  </si>
  <si>
    <t>災害復旧費</t>
  </si>
  <si>
    <t>　普通交付税</t>
  </si>
  <si>
    <t>　　特別土地保有税</t>
  </si>
  <si>
    <t>公債費</t>
  </si>
  <si>
    <t>　特別交付税</t>
  </si>
  <si>
    <t>　法定外普通税</t>
  </si>
  <si>
    <t>諸支出費</t>
  </si>
  <si>
    <t>　震災復興特別交付税</t>
  </si>
  <si>
    <t>目的税</t>
  </si>
  <si>
    <t>前年度繰上充用金</t>
  </si>
  <si>
    <t>(一般財源計)</t>
  </si>
  <si>
    <t>　法定目的税</t>
  </si>
  <si>
    <t>歳出合計</t>
  </si>
  <si>
    <t>交通安全対策特別交付金</t>
  </si>
  <si>
    <t>　　入湯税</t>
  </si>
  <si>
    <t>分担金・負担金</t>
  </si>
  <si>
    <t>　　事業所税</t>
  </si>
  <si>
    <t>性質別歳出の状況（単位 千円・％）</t>
    <rPh sb="0" eb="2">
      <t>セイシツ</t>
    </rPh>
    <phoneticPr fontId="3"/>
  </si>
  <si>
    <t>使用料</t>
  </si>
  <si>
    <t>　　都市計画税</t>
  </si>
  <si>
    <t>決算額</t>
  </si>
  <si>
    <t>構成比</t>
  </si>
  <si>
    <t>充当一般財源等</t>
  </si>
  <si>
    <t>経常経費充当一般財源等</t>
  </si>
  <si>
    <t>経常収支比率</t>
    <rPh sb="0" eb="2">
      <t>ケイジョウ</t>
    </rPh>
    <rPh sb="2" eb="4">
      <t>シュウシ</t>
    </rPh>
    <rPh sb="4" eb="6">
      <t>ヒリツ</t>
    </rPh>
    <phoneticPr fontId="14"/>
  </si>
  <si>
    <t>手数料</t>
  </si>
  <si>
    <t>　　水利地益税等</t>
  </si>
  <si>
    <t>義務的経費計</t>
    <rPh sb="0" eb="3">
      <t>ギムテキ</t>
    </rPh>
    <rPh sb="3" eb="5">
      <t>ケイヒ</t>
    </rPh>
    <rPh sb="5" eb="6">
      <t>ケイ</t>
    </rPh>
    <phoneticPr fontId="3"/>
  </si>
  <si>
    <t>国庫支出金</t>
  </si>
  <si>
    <t>　法定外目的税</t>
  </si>
  <si>
    <t>　人件費</t>
  </si>
  <si>
    <t>国有提供交付金(特別区財調交付金)</t>
  </si>
  <si>
    <t>旧法による税</t>
  </si>
  <si>
    <t>　　うち職員給</t>
    <rPh sb="4" eb="6">
      <t>ショクイン</t>
    </rPh>
    <rPh sb="6" eb="7">
      <t>キュウ</t>
    </rPh>
    <phoneticPr fontId="3"/>
  </si>
  <si>
    <t>都道府県支出金</t>
  </si>
  <si>
    <t>合計</t>
  </si>
  <si>
    <t>　扶助費</t>
  </si>
  <si>
    <t>財産収入</t>
  </si>
  <si>
    <t>　公債費</t>
  </si>
  <si>
    <t>寄附金</t>
  </si>
  <si>
    <t>平成26年度</t>
    <rPh sb="0" eb="2">
      <t>ヘイセイ</t>
    </rPh>
    <rPh sb="4" eb="6">
      <t>ネンド</t>
    </rPh>
    <phoneticPr fontId="3"/>
  </si>
  <si>
    <t>平成25年度</t>
    <rPh sb="0" eb="2">
      <t>ヘイセイ</t>
    </rPh>
    <rPh sb="4" eb="6">
      <t>ネンド</t>
    </rPh>
    <phoneticPr fontId="3"/>
  </si>
  <si>
    <t>内訳</t>
    <rPh sb="0" eb="2">
      <t>ウチワケ</t>
    </rPh>
    <phoneticPr fontId="3"/>
  </si>
  <si>
    <t>繰入金</t>
  </si>
  <si>
    <t>徴収率
(％)</t>
    <rPh sb="0" eb="2">
      <t>チョウシュウ</t>
    </rPh>
    <rPh sb="2" eb="3">
      <t>リツ</t>
    </rPh>
    <phoneticPr fontId="3"/>
  </si>
  <si>
    <t>現年</t>
    <rPh sb="0" eb="1">
      <t>ゲン</t>
    </rPh>
    <rPh sb="1" eb="2">
      <t>ネン</t>
    </rPh>
    <phoneticPr fontId="3"/>
  </si>
  <si>
    <t>　うち元金</t>
  </si>
  <si>
    <t>繰越金</t>
  </si>
  <si>
    <t>・計</t>
  </si>
  <si>
    <t>市町村民税</t>
    <rPh sb="0" eb="3">
      <t>シチョウソン</t>
    </rPh>
    <rPh sb="3" eb="4">
      <t>ミン</t>
    </rPh>
    <rPh sb="4" eb="5">
      <t>ゼイ</t>
    </rPh>
    <phoneticPr fontId="3"/>
  </si>
  <si>
    <t>　うち利子</t>
  </si>
  <si>
    <t>諸収入</t>
  </si>
  <si>
    <t>純固定資産税</t>
    <rPh sb="0" eb="1">
      <t>ジュン</t>
    </rPh>
    <rPh sb="1" eb="3">
      <t>コテイ</t>
    </rPh>
    <rPh sb="3" eb="6">
      <t>シサンゼイ</t>
    </rPh>
    <phoneticPr fontId="3"/>
  </si>
  <si>
    <t>一時借入金利子</t>
  </si>
  <si>
    <t>地方債</t>
  </si>
  <si>
    <t>その他の経費</t>
    <rPh sb="2" eb="3">
      <t>タ</t>
    </rPh>
    <rPh sb="4" eb="6">
      <t>ケイヒ</t>
    </rPh>
    <phoneticPr fontId="3"/>
  </si>
  <si>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</si>
  <si>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3"/>
  </si>
  <si>
    <t>国民健康保険事業会計の状況</t>
    <rPh sb="0" eb="2">
      <t>コクミン</t>
    </rPh>
    <rPh sb="2" eb="4">
      <t>ケンコウ</t>
    </rPh>
    <rPh sb="4" eb="6">
      <t>ホケン</t>
    </rPh>
    <rPh sb="6" eb="8">
      <t>ジギョウ</t>
    </rPh>
    <rPh sb="8" eb="10">
      <t>カイケイ</t>
    </rPh>
    <rPh sb="11" eb="13">
      <t>ジョウキョウ</t>
    </rPh>
    <phoneticPr fontId="3"/>
  </si>
  <si>
    <t>　物件費</t>
  </si>
  <si>
    <t>　うち臨時財政対策債</t>
  </si>
  <si>
    <t>合計</t>
  </si>
  <si>
    <t>実質収支</t>
    <rPh sb="0" eb="2">
      <t>ジッシツ</t>
    </rPh>
    <rPh sb="2" eb="4">
      <t>シュウシ</t>
    </rPh>
    <phoneticPr fontId="3"/>
  </si>
  <si>
    <t>　維持補修費</t>
  </si>
  <si>
    <t>歳入合計</t>
  </si>
  <si>
    <t>下水道</t>
  </si>
  <si>
    <t>再差引収支</t>
    <rPh sb="0" eb="1">
      <t>サイ</t>
    </rPh>
    <rPh sb="1" eb="3">
      <t>サシヒキ</t>
    </rPh>
    <rPh sb="3" eb="5">
      <t>シュウシ</t>
    </rPh>
    <phoneticPr fontId="3"/>
  </si>
  <si>
    <t>　補助費等</t>
    <rPh sb="1" eb="3">
      <t>ホジョ</t>
    </rPh>
    <rPh sb="3" eb="4">
      <t>ヒ</t>
    </rPh>
    <rPh sb="4" eb="5">
      <t>トウ</t>
    </rPh>
    <phoneticPr fontId="3"/>
  </si>
  <si>
    <t>宅地造成</t>
  </si>
  <si>
    <t>加入世帯数(世帯)</t>
  </si>
  <si>
    <t>　　うち一部事務組合負担金</t>
  </si>
  <si>
    <t>介護サービス</t>
  </si>
  <si>
    <t>被保険者数(人)</t>
  </si>
  <si>
    <t>　繰出金</t>
  </si>
  <si>
    <t>上水道</t>
  </si>
  <si>
    <t>-</t>
  </si>
  <si>
    <t>被保険者
1人当り</t>
  </si>
  <si>
    <t>保険税(料)収入額</t>
  </si>
  <si>
    <t>　積立金</t>
  </si>
  <si>
    <t>国民健康保険</t>
  </si>
  <si>
    <t>国庫支出金</t>
  </si>
  <si>
    <t>　投資・出資金・貸付金</t>
  </si>
  <si>
    <t>その他</t>
  </si>
  <si>
    <t>保険給付費</t>
  </si>
  <si>
    <t>　前年度繰上充用金</t>
  </si>
  <si>
    <t>-</t>
  </si>
  <si>
    <t>(注釈)</t>
    <rPh sb="1" eb="2">
      <t>チュウ</t>
    </rPh>
    <rPh sb="2" eb="3">
      <t>シャク</t>
    </rPh>
    <phoneticPr fontId="3"/>
  </si>
  <si>
    <t>投資的経費計</t>
    <rPh sb="5" eb="6">
      <t>ケイ</t>
    </rPh>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</si>
  <si>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</si>
  <si>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うち人件費</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</si>
  <si>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</si>
  <si>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普通建設事業費</t>
  </si>
  <si>
    <t>　うち補助</t>
  </si>
  <si>
    <t>　うち単独</t>
  </si>
  <si>
    <t>災害復旧事業費</t>
  </si>
  <si>
    <t>失業対策事業費</t>
  </si>
  <si>
    <t>歳出合計</t>
  </si>
  <si>
    <t>(2)各会計、関係団体の財政状況及び健全化判断比率（市町村）</t>
    <rPh sb="26" eb="29">
      <t>シチョウソン</t>
    </rPh>
    <phoneticPr fontId="3"/>
  </si>
  <si>
    <t>平成26年度</t>
  </si>
  <si>
    <t>東京都国分寺市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</si>
  <si>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</si>
  <si>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</si>
  <si>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</si>
  <si>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</si>
  <si>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</si>
  <si>
    <t>形式収支</t>
  </si>
  <si>
    <t>実質収支</t>
  </si>
  <si>
    <t>他会計等
からの
繰入金</t>
    <rPh sb="9" eb="11">
      <t>クリイレ</t>
    </rPh>
    <rPh sb="11" eb="12">
      <t>キン</t>
    </rPh>
    <phoneticPr fontId="23"/>
  </si>
  <si>
    <t>地方債
現在高</t>
  </si>
  <si>
    <t>備考</t>
    <rPh sb="0" eb="2">
      <t>ビコウ</t>
    </rPh>
    <phoneticPr fontId="3"/>
  </si>
  <si>
    <t>地方公社・第三セクター等名</t>
    <rPh sb="12" eb="13">
      <t>メイ</t>
    </rPh>
    <phoneticPr fontId="3"/>
  </si>
  <si>
    <t>経常損益</t>
  </si>
  <si>
    <t>純資産又は
正味財産</t>
  </si>
  <si>
    <t>当該団体
からの
出資金</t>
  </si>
  <si>
    <t>当該団体
からの
補助金</t>
  </si>
  <si>
    <t>当該団体
からの
貸付金</t>
  </si>
  <si>
    <t>当該団体からの債務保証に係る債務残高</t>
    <rPh sb="9" eb="11">
      <t>ホショウ</t>
    </rPh>
    <phoneticPr fontId="3"/>
  </si>
  <si>
    <t>当該団体からの損失補償に係る債務残高</t>
  </si>
  <si>
    <t>一般会計等
負担見込額</t>
  </si>
  <si>
    <t>一般会計</t>
  </si>
  <si>
    <t>土地取得特別会計</t>
  </si>
  <si>
    <t>国分寺都市計画事業国分寺駅北口地区第一種市街地再開発事業特別会計（普通会計）</t>
  </si>
  <si>
    <t>地域バス運行事業特別会計</t>
  </si>
  <si>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</si>
  <si>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</si>
  <si>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</si>
  <si>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</si>
  <si>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</si>
  <si>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</si>
  <si>
    <t>総費用
（歳出）</t>
  </si>
  <si>
    <t>純損益
（形式収支）</t>
  </si>
  <si>
    <t>資金剰余額
/不足額
（実質収支）</t>
  </si>
  <si>
    <t>他会計等
からの
繰入金</t>
  </si>
  <si>
    <t>企業債
（地方債）
現在高</t>
  </si>
  <si>
    <t>左のうち
一般会計等
繰入見込額</t>
  </si>
  <si>
    <t>資金不足
比率</t>
    <rPh sb="0" eb="2">
      <t>シキン</t>
    </rPh>
    <rPh sb="2" eb="4">
      <t>フソク</t>
    </rPh>
    <rPh sb="5" eb="7">
      <t>ヒリツ</t>
    </rPh>
    <phoneticPr fontId="3"/>
  </si>
  <si>
    <t>国民健康保険特別会計</t>
  </si>
  <si>
    <t>介護保険(保険事業勘定)特別会計</t>
  </si>
  <si>
    <t>後期高齢者医療特別会計</t>
  </si>
  <si>
    <t>下水道事業特別会計</t>
  </si>
  <si>
    <t>法非適用企業</t>
  </si>
  <si>
    <t>国分寺都市計画事業国分寺駅北口地区第一種市街地再開発事業特別会計</t>
  </si>
  <si>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</si>
  <si>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</si>
  <si>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</si>
  <si>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3"/>
  </si>
  <si>
    <t>左のうち
一般会計等
負担見込額</t>
  </si>
  <si>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</si>
  <si>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</si>
  <si>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</si>
  <si>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</si>
  <si>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3"/>
  </si>
  <si>
    <t>将来負担の状況</t>
  </si>
  <si>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</si>
  <si>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</si>
  <si>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3"/>
  </si>
  <si>
    <t>平成24年度</t>
    <rPh sb="0" eb="2">
      <t>ヘイセイ</t>
    </rPh>
    <rPh sb="4" eb="6">
      <t>ネンド</t>
    </rPh>
    <phoneticPr fontId="3"/>
  </si>
  <si>
    <t>分母比</t>
    <rPh sb="0" eb="2">
      <t>ブンボ</t>
    </rPh>
    <rPh sb="2" eb="3">
      <t>ヒ</t>
    </rPh>
    <phoneticPr fontId="3"/>
  </si>
  <si>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</si>
  <si>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</si>
  <si>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</si>
  <si>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3"/>
  </si>
  <si>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</si>
  <si>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</si>
  <si>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</si>
  <si>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</si>
  <si>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</si>
  <si>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</si>
  <si>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</si>
  <si>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</si>
  <si>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</si>
  <si>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</si>
  <si>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</si>
  <si>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</si>
  <si>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</si>
  <si>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</si>
  <si>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</si>
  <si>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</si>
  <si>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</si>
  <si>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</si>
  <si>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</si>
  <si>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3"/>
  </si>
  <si>
    <t>(Ａ)</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</si>
  <si>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</si>
  <si>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3"/>
  </si>
  <si>
    <t>(Ｅ)</t>
  </si>
  <si>
    <t>引き受けた債務の履行に係るもの</t>
    <rPh sb="0" eb="1">
      <t>ヒ</t>
    </rPh>
    <rPh sb="2" eb="3">
      <t>ウ</t>
    </rPh>
    <rPh sb="5" eb="7">
      <t>サイム</t>
    </rPh>
    <rPh sb="8" eb="10">
      <t>リコウ</t>
    </rPh>
    <rPh sb="11" eb="12">
      <t>カカ</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</si>
  <si>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</si>
  <si>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</si>
  <si>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3"/>
  </si>
  <si>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</si>
  <si>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3"/>
  </si>
  <si>
    <t>下水道事業特別会計</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</si>
  <si>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</si>
  <si>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</si>
  <si>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国分寺都市計画事業国分寺駅北口地区第一種市街地再開発事業特別会計</t>
  </si>
  <si>
    <t>(Ｆ)</t>
  </si>
  <si>
    <t>将来負担比率（(Ｅ)－(Ｆ)）／（(Ｃ)－(Ｄ)）×１００</t>
    <rPh sb="0" eb="2">
      <t>ショウライ</t>
    </rPh>
    <rPh sb="2" eb="4">
      <t>フタン</t>
    </rPh>
    <rPh sb="4" eb="6">
      <t>ヒリツ</t>
    </rPh>
    <phoneticPr fontId="3"/>
  </si>
  <si>
    <t>その他の会計</t>
  </si>
  <si>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</si>
  <si>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</si>
  <si>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</si>
  <si>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</si>
  <si>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</si>
  <si>
    <t>財政再生基準</t>
  </si>
  <si>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</si>
  <si>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</si>
  <si>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</si>
  <si>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</si>
  <si>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3"/>
  </si>
  <si>
    <t>(Ｂ)</t>
  </si>
  <si>
    <t>連結実質赤字比率</t>
    <rPh sb="0" eb="2">
      <t>レンケツ</t>
    </rPh>
    <rPh sb="2" eb="4">
      <t>ジッシツ</t>
    </rPh>
    <rPh sb="4" eb="6">
      <t>アカジ</t>
    </rPh>
    <rPh sb="6" eb="8">
      <t>ヒリツ</t>
    </rPh>
    <phoneticPr fontId="14"/>
  </si>
  <si>
    <t>(Ｃ)</t>
  </si>
  <si>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</si>
  <si>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3"/>
  </si>
  <si>
    <t>(Ｄ)</t>
  </si>
  <si>
    <t>将来負担比率</t>
    <rPh sb="0" eb="2">
      <t>ショウライ</t>
    </rPh>
    <rPh sb="2" eb="4">
      <t>フタン</t>
    </rPh>
    <rPh sb="4" eb="6">
      <t>ヒリツ</t>
    </rPh>
    <phoneticPr fontId="14"/>
  </si>
  <si>
    <t>-</t>
  </si>
  <si>
    <t>(Ｃ)－(Ｄ)</t>
  </si>
  <si>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</si>
  <si>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</si>
  <si>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</si>
  <si>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</si>
  <si>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</si>
  <si>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</si>
  <si>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</si>
  <si>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</si>
  <si>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類似団体平均（円）</t>
    <rPh sb="0" eb="2">
      <t>ルイジ</t>
    </rPh>
    <rPh sb="2" eb="4">
      <t>ダンタイ</t>
    </rPh>
    <rPh sb="4" eb="6">
      <t>ヘイキン</t>
    </rPh>
    <rPh sb="7" eb="8">
      <t>エン</t>
    </rPh>
    <phoneticPr fontId="3"/>
  </si>
  <si>
    <t>対比（％）</t>
    <rPh sb="0" eb="2">
      <t>タイヒ</t>
    </rPh>
    <phoneticPr fontId="3"/>
  </si>
  <si>
    <t>人件費</t>
    <rPh sb="0" eb="3">
      <t>ジンケンヒ</t>
    </rPh>
    <phoneticPr fontId="3"/>
  </si>
  <si>
    <t>賃金（物件費）</t>
    <rPh sb="0" eb="2">
      <t>チンギン</t>
    </rPh>
    <rPh sb="3" eb="5">
      <t>ブッケン</t>
    </rPh>
    <rPh sb="5" eb="6">
      <t>ヒ</t>
    </rPh>
    <phoneticPr fontId="3"/>
  </si>
  <si>
    <t>一部事務組合負担金（補助費等）</t>
    <rPh sb="0" eb="2">
      <t>イチブ</t>
    </rPh>
    <rPh sb="2" eb="4">
      <t>ジム</t>
    </rPh>
    <rPh sb="4" eb="6">
      <t>クミアイ</t>
    </rPh>
    <rPh sb="6" eb="9">
      <t>フタンキン</t>
    </rPh>
    <rPh sb="10" eb="13">
      <t>ホジョヒ</t>
    </rPh>
    <rPh sb="13" eb="14">
      <t>トウ</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</si>
  <si>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</si>
  <si>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</si>
  <si>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</si>
  <si>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</si>
  <si>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</si>
  <si>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</si>
  <si>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</si>
  <si>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</si>
  <si>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類似団体平均</t>
    <rPh sb="0" eb="2">
      <t>ルイジ</t>
    </rPh>
    <rPh sb="2" eb="4">
      <t>ダンタイ</t>
    </rPh>
    <rPh sb="4" eb="6">
      <t>ヘイキン</t>
    </rPh>
    <phoneticPr fontId="3"/>
  </si>
  <si>
    <t>対比（差引）</t>
    <rPh sb="0" eb="2">
      <t>タイヒ</t>
    </rPh>
    <rPh sb="3" eb="5">
      <t>サシヒキ</t>
    </rPh>
    <phoneticPr fontId="3"/>
  </si>
  <si>
    <t>人口1,000人当たり職員数（人）</t>
    <rPh sb="0" eb="2">
      <t>ジンコウ</t>
    </rPh>
    <rPh sb="7" eb="8">
      <t>ニン</t>
    </rPh>
    <rPh sb="8" eb="9">
      <t>ア</t>
    </rPh>
    <rPh sb="11" eb="14">
      <t>ショクインスウ</t>
    </rPh>
    <rPh sb="15" eb="16">
      <t>ヒト</t>
    </rPh>
    <phoneticPr fontId="3"/>
  </si>
  <si>
    <t>ラスパイレス指数</t>
    <rPh sb="6" eb="8">
      <t>シスウ</t>
    </rPh>
    <phoneticPr fontId="4"/>
  </si>
  <si>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</si>
  <si>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</si>
  <si>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3"/>
  </si>
  <si>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</si>
  <si>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</si>
  <si>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</si>
  <si>
    <t>一部事務組合等の起こした地方債に充てたと認められる
補助金又は負担金</t>
  </si>
  <si>
    <t>公債費に準ずる債務負担行為に係るもの</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</si>
  <si>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</si>
  <si>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</si>
  <si>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</si>
  <si>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</si>
  <si>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</si>
  <si>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</si>
  <si>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</si>
  <si>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</si>
  <si>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</si>
  <si>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類似団体平均(円)</t>
    <rPh sb="0" eb="2">
      <t>ルイジ</t>
    </rPh>
    <rPh sb="2" eb="4">
      <t>ダンタイ</t>
    </rPh>
    <rPh sb="4" eb="6">
      <t>ヘイキン</t>
    </rPh>
    <rPh sb="7" eb="8">
      <t>エン</t>
    </rPh>
    <phoneticPr fontId="3"/>
  </si>
  <si>
    <t>増減率(%)(B)</t>
    <rPh sb="0" eb="3">
      <t>ゾウゲンリツ</t>
    </rPh>
    <phoneticPr fontId="3"/>
  </si>
  <si>
    <t>(A)-(B)</t>
  </si>
  <si>
    <t xml:space="preserve"> H22</t>
  </si>
  <si>
    <t>うち単独分</t>
    <rPh sb="2" eb="4">
      <t>タンドク</t>
    </rPh>
    <rPh sb="4" eb="5">
      <t>ブン</t>
    </rPh>
    <phoneticPr fontId="3"/>
  </si>
  <si>
    <t xml:space="preserve"> H23</t>
  </si>
  <si>
    <t xml:space="preserve"> H24</t>
  </si>
  <si>
    <t xml:space="preserve"> H25</t>
  </si>
  <si>
    <t xml:space="preserve"> H26</t>
  </si>
  <si>
    <t xml:space="preserve"> 過去５年間平均</t>
    <rPh sb="1" eb="3">
      <t>カコ</t>
    </rPh>
    <rPh sb="4" eb="6">
      <t>ネンカン</t>
    </rPh>
    <rPh sb="6" eb="8">
      <t>ヘイキン</t>
    </rPh>
    <phoneticPr fontId="3"/>
  </si>
  <si>
    <t>類似団体内平均(円)</t>
    <rPh sb="0" eb="2">
      <t>ルイジ</t>
    </rPh>
    <rPh sb="2" eb="4">
      <t>ダンタイ</t>
    </rPh>
    <phoneticPr fontId="3"/>
  </si>
  <si>
    <t>H22</t>
  </si>
  <si>
    <t>H23</t>
  </si>
  <si>
    <t>H24</t>
  </si>
  <si>
    <t>H25</t>
  </si>
  <si>
    <t>H26</t>
  </si>
  <si>
    <t>▲ 7.07</t>
  </si>
  <si>
    <t>国民健康保険特別会計</t>
  </si>
  <si>
    <t>▲ 1.48</t>
  </si>
  <si>
    <t>▲ 2.10</t>
  </si>
  <si>
    <t>▲ 3.08</t>
  </si>
  <si>
    <t>▲ 2.45</t>
  </si>
  <si>
    <t>▲ 2.26</t>
  </si>
  <si>
    <t>国分寺都市計画事業国分寺駅北口地区第一種市街地再開発事業特別会計</t>
  </si>
  <si>
    <t>一般会計</t>
  </si>
  <si>
    <t>下水道事業特別会計</t>
  </si>
  <si>
    <t>介護保険(保険事業勘定)特別会計</t>
  </si>
  <si>
    <t>後期高齢者医療特別会計</t>
  </si>
  <si>
    <t>国分寺都市計画事業国分寺駅北口地区第一種市街地再開発事業特別会計（普通会計）</t>
  </si>
  <si>
    <t>土地取得特別会計</t>
  </si>
  <si>
    <t>その他会計（赤字）</t>
  </si>
  <si>
    <t>その他会計（黒字）</t>
  </si>
  <si>
    <t>-</t>
  </si>
  <si>
    <t>-</t>
  </si>
  <si>
    <t>東京市町村総合事務組合（一般会計）</t>
  </si>
  <si>
    <t>東京市町村総合事務組合（交通災害共済事業特別会計）</t>
  </si>
  <si>
    <t>東京都四市競艇事業組合</t>
  </si>
  <si>
    <t>東京都十一市競輪事業組合</t>
  </si>
  <si>
    <t>東京たま広域資源循環組合</t>
  </si>
  <si>
    <t>東京都後期高齢者医療広域連合（一般会計）</t>
  </si>
  <si>
    <t>東京都後期高齢者医療広域連合（後期高齢者事業会計）</t>
  </si>
  <si>
    <t>-</t>
  </si>
  <si>
    <t>○</t>
  </si>
  <si>
    <t>国分寺市土地開発公社</t>
    <rPh sb="0" eb="4">
      <t>コクブンジシ</t>
    </rPh>
    <rPh sb="4" eb="6">
      <t>トチ</t>
    </rPh>
    <rPh sb="6" eb="8">
      <t>カイハツ</t>
    </rPh>
    <rPh sb="8" eb="10">
      <t>コウシャ</t>
    </rPh>
    <phoneticPr fontId="3"/>
  </si>
  <si>
    <t>-</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</si>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</sst>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4">
    <font>
      <sz val="11"/>
      <color theme="1"/>
      <name val="ＭＳ Ｐゴシック"/>
      <family val="2"/>
      <charset val="128"/>
    </font>
    <font>
      <sz val="10"/>
      <color theme="1"/>
      <name val="Arial"/>
      <family val="2"/>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0.75"/>
      <color rgb="FF000000"/>
      <name val="ＭＳ Ｐゴシック"/>
      <family val="2"/>
    </font>
    <font>
      <sz val="10"/>
      <color rgb="FF000000"/>
      <name val="ＭＳ Ｐゴシック"/>
      <family val="2"/>
    </font>
    <font>
      <b/>
      <sz val="14"/>
      <color rgb="FF000000"/>
      <name val="ＭＳ ゴシック"/>
      <family val="2"/>
    </font>
    <font>
      <sz val="14"/>
      <color rgb="FF000000"/>
      <name val="ＭＳ ゴシック"/>
      <family val="2"/>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auto="1"/>
      </left>
      <right/>
      <top style="medium">
        <color auto="1"/>
      </top>
      <bottom style="medium">
        <color auto="1"/>
      </bottom>
    </border>
    <border>
      <left/>
      <right/>
      <top style="medium">
        <color auto="1"/>
      </top>
      <bottom style="medium">
        <color auto="1"/>
      </bottom>
    </border>
    <border>
      <left/>
      <right style="medium">
        <color auto="1"/>
      </right>
      <top style="medium">
        <color auto="1"/>
      </top>
      <bottom style="medium">
        <color auto="1"/>
      </bottom>
    </border>
    <border>
      <left style="medium">
        <color auto="1"/>
      </left>
      <right style="thin">
        <color auto="1"/>
      </right>
      <top style="medium">
        <color auto="1"/>
      </top>
      <bottom/>
    </border>
    <border>
      <left style="thin">
        <color auto="1"/>
      </left>
      <right style="thin">
        <color auto="1"/>
      </right>
      <top style="medium">
        <color auto="1"/>
      </top>
      <bottom/>
    </border>
    <border>
      <left style="thin">
        <color auto="1"/>
      </left>
      <right style="medium">
        <color auto="1"/>
      </right>
      <top style="medium">
        <color auto="1"/>
      </top>
      <bottom style="medium">
        <color auto="1"/>
      </bottom>
    </border>
    <border>
      <left style="medium">
        <color auto="1"/>
      </left>
      <right/>
      <top/>
      <bottom/>
    </border>
    <border>
      <left style="thin">
        <color auto="1"/>
      </left>
      <right style="medium">
        <color auto="1"/>
      </right>
      <top style="medium">
        <color auto="1"/>
      </top>
      <bottom/>
    </border>
    <border>
      <left style="medium">
        <color auto="1"/>
      </left>
      <right/>
      <top style="thin">
        <color auto="1"/>
      </top>
      <bottom/>
    </border>
    <border>
      <left style="medium">
        <color auto="1"/>
      </left>
      <right style="thin">
        <color auto="1"/>
      </right>
      <top style="thin">
        <color auto="1"/>
      </top>
      <bottom/>
    </border>
    <border>
      <left style="thin">
        <color auto="1"/>
      </left>
      <right style="thin">
        <color auto="1"/>
      </right>
      <top style="thin">
        <color auto="1"/>
      </top>
      <bottom/>
    </border>
    <border>
      <left style="thin">
        <color auto="1"/>
      </left>
      <right style="medium">
        <color auto="1"/>
      </right>
      <top style="thin">
        <color auto="1"/>
      </top>
      <bottom/>
    </border>
    <border>
      <left style="medium">
        <color auto="1"/>
      </left>
      <right/>
      <top style="thin">
        <color auto="1"/>
      </top>
      <bottom style="medium">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
      <left/>
      <right style="thin">
        <color auto="1"/>
      </right>
      <top style="medium">
        <color auto="1"/>
      </top>
      <bottom/>
    </border>
    <border>
      <left style="medium">
        <color auto="1"/>
      </left>
      <right/>
      <top/>
      <bottom style="thin">
        <color auto="1"/>
      </bottom>
    </border>
    <border>
      <left style="medium">
        <color auto="1"/>
      </left>
      <right style="thin">
        <color auto="1"/>
      </right>
      <top style="medium">
        <color auto="1"/>
      </top>
      <bottom style="thin">
        <color auto="1"/>
      </bottom>
    </border>
    <border>
      <left style="thin">
        <color auto="1"/>
      </left>
      <right style="thin">
        <color auto="1"/>
      </right>
      <top style="medium">
        <color auto="1"/>
      </top>
      <bottom style="thin">
        <color auto="1"/>
      </bottom>
    </border>
    <border>
      <left style="thin">
        <color auto="1"/>
      </left>
      <right style="medium">
        <color auto="1"/>
      </right>
      <top style="medium">
        <color auto="1"/>
      </top>
      <bottom style="thin">
        <color auto="1"/>
      </bottom>
    </border>
    <border>
      <left style="medium">
        <color auto="1"/>
      </left>
      <right/>
      <top style="thin">
        <color auto="1"/>
      </top>
      <bottom style="thin">
        <color auto="1"/>
      </bottom>
    </border>
    <border>
      <left style="medium">
        <color auto="1"/>
      </left>
      <right style="thin">
        <color auto="1"/>
      </right>
      <top style="thin">
        <color auto="1"/>
      </top>
      <bottom style="thin">
        <color auto="1"/>
      </bottom>
    </border>
    <border>
      <left style="thin">
        <color auto="1"/>
      </left>
      <right style="thin">
        <color auto="1"/>
      </right>
      <top style="thin">
        <color auto="1"/>
      </top>
      <bottom style="thin">
        <color auto="1"/>
      </bottom>
    </border>
    <border>
      <left style="thin">
        <color auto="1"/>
      </left>
      <right style="medium">
        <color auto="1"/>
      </right>
      <top style="thin">
        <color auto="1"/>
      </top>
      <bottom style="thin">
        <color auto="1"/>
      </bottom>
    </border>
    <border>
      <left style="thin">
        <color auto="1"/>
      </left>
      <right/>
      <top/>
      <bottom style="thin">
        <color auto="1"/>
      </bottom>
    </border>
    <border>
      <left style="thin">
        <color auto="1"/>
      </left>
      <right/>
      <top style="thin">
        <color auto="1"/>
      </top>
      <bottom style="thin">
        <color auto="1"/>
      </bottom>
    </border>
    <border>
      <left style="thin">
        <color auto="1"/>
      </left>
      <right/>
      <top style="thin">
        <color auto="1"/>
      </top>
      <bottom/>
    </border>
    <border>
      <left style="thin">
        <color auto="1"/>
      </left>
      <right/>
      <top style="thin">
        <color auto="1"/>
      </top>
      <bottom style="medium">
        <color auto="1"/>
      </bottom>
    </border>
    <border>
      <left/>
      <right style="thin">
        <color auto="1"/>
      </right>
      <top style="thin">
        <color auto="1"/>
      </top>
      <bottom/>
    </border>
    <border>
      <left/>
      <right/>
      <top style="thin">
        <color auto="1"/>
      </top>
      <bottom style="thin">
        <color auto="1"/>
      </bottom>
    </border>
    <border>
      <left/>
      <right style="thin">
        <color auto="1"/>
      </right>
      <top style="thin">
        <color auto="1"/>
      </top>
      <bottom style="thin">
        <color auto="1"/>
      </bottom>
    </border>
    <border>
      <left/>
      <right style="thin">
        <color auto="1"/>
      </right>
      <top/>
      <bottom style="thin">
        <color auto="1"/>
      </bottom>
    </border>
    <border>
      <left style="thin">
        <color auto="1"/>
      </left>
      <right style="thin">
        <color auto="1"/>
      </right>
      <top/>
      <bottom style="thin">
        <color auto="1"/>
      </bottom>
    </border>
    <border>
      <left style="dashed">
        <color auto="1"/>
      </left>
      <right style="thin">
        <color auto="1"/>
      </right>
      <top style="thin">
        <color auto="1"/>
      </top>
      <bottom style="thin">
        <color auto="1"/>
      </bottom>
    </border>
    <border>
      <left style="thin">
        <color auto="1"/>
      </left>
      <right style="dashed">
        <color auto="1"/>
      </right>
      <top style="thin">
        <color auto="1"/>
      </top>
      <bottom/>
    </border>
    <border>
      <left/>
      <right/>
      <top/>
      <bottom style="thin">
        <color auto="1"/>
      </bottom>
    </border>
    <border>
      <left style="dashed">
        <color auto="1"/>
      </left>
      <right style="thin">
        <color auto="1"/>
      </right>
      <top style="thin">
        <color auto="1"/>
      </top>
      <bottom/>
    </border>
    <border>
      <left style="dashed">
        <color auto="1"/>
      </left>
      <right/>
      <top style="thin">
        <color auto="1"/>
      </top>
      <bottom/>
    </border>
    <border>
      <left style="dashed">
        <color auto="1"/>
      </left>
      <right style="thin">
        <color auto="1"/>
      </right>
      <top style="dashed">
        <color auto="1"/>
      </top>
      <bottom style="thin">
        <color auto="1"/>
      </bottom>
    </border>
    <border>
      <left style="thin">
        <color auto="1"/>
      </left>
      <right style="thin">
        <color auto="1"/>
      </right>
      <top style="dashed">
        <color auto="1"/>
      </top>
      <bottom style="thin">
        <color auto="1"/>
      </bottom>
    </border>
    <border>
      <left style="thin">
        <color auto="1"/>
      </left>
      <right/>
      <top style="dashed">
        <color auto="1"/>
      </top>
      <bottom style="thin">
        <color auto="1"/>
      </bottom>
    </border>
    <border>
      <left style="thin">
        <color auto="1"/>
      </left>
      <right style="dashed">
        <color auto="1"/>
      </right>
      <top style="dashed">
        <color auto="1"/>
      </top>
      <bottom style="thin">
        <color auto="1"/>
      </bottom>
    </border>
    <border>
      <left style="dashed">
        <color auto="1"/>
      </left>
      <right/>
      <top style="dashed">
        <color auto="1"/>
      </top>
      <bottom style="thin">
        <color auto="1"/>
      </bottom>
    </border>
    <border>
      <left/>
      <right/>
      <top style="thin">
        <color auto="1"/>
      </top>
      <bottom/>
    </border>
    <border>
      <left style="medium">
        <color auto="1"/>
      </left>
      <right/>
      <top style="medium">
        <color auto="1"/>
      </top>
      <bottom/>
    </border>
    <border>
      <left/>
      <right/>
      <top style="medium">
        <color auto="1"/>
      </top>
      <bottom/>
    </border>
    <border>
      <left/>
      <right style="medium">
        <color auto="1"/>
      </right>
      <top style="medium">
        <color auto="1"/>
      </top>
      <bottom/>
    </border>
    <border>
      <left style="thin">
        <color auto="1"/>
      </left>
      <right style="thin">
        <color auto="1"/>
      </right>
      <top/>
      <bottom style="medium">
        <color auto="1"/>
      </bottom>
    </border>
    <border>
      <left style="medium">
        <color auto="1"/>
      </left>
      <right/>
      <top/>
      <bottom style="medium">
        <color auto="1"/>
      </bottom>
    </border>
    <border>
      <left/>
      <right/>
      <top/>
      <bottom style="medium">
        <color auto="1"/>
      </bottom>
    </border>
    <border>
      <left/>
      <right style="medium">
        <color auto="1"/>
      </right>
      <top/>
      <bottom style="medium">
        <color auto="1"/>
      </bottom>
    </border>
    <border>
      <left/>
      <right style="medium">
        <color auto="1"/>
      </right>
      <top/>
      <bottom/>
    </border>
    <border>
      <left style="thin">
        <color auto="1"/>
      </left>
      <right/>
      <top/>
      <bottom/>
    </border>
    <border>
      <left style="medium">
        <color auto="1"/>
      </left>
      <right style="thin">
        <color auto="1"/>
      </right>
      <top style="double">
        <color auto="1"/>
      </top>
      <bottom style="hair">
        <color auto="1"/>
      </bottom>
    </border>
    <border>
      <left style="thin">
        <color auto="1"/>
      </left>
      <right style="thin">
        <color auto="1"/>
      </right>
      <top style="double">
        <color auto="1"/>
      </top>
      <bottom style="hair">
        <color auto="1"/>
      </bottom>
    </border>
    <border>
      <left style="medium">
        <color auto="1"/>
      </left>
      <right style="thin">
        <color auto="1"/>
      </right>
      <top style="hair">
        <color auto="1"/>
      </top>
      <bottom style="hair">
        <color auto="1"/>
      </bottom>
    </border>
    <border>
      <left style="thin">
        <color auto="1"/>
      </left>
      <right style="thin">
        <color auto="1"/>
      </right>
      <top style="hair">
        <color auto="1"/>
      </top>
      <bottom style="hair">
        <color auto="1"/>
      </bottom>
    </border>
    <border>
      <left style="medium">
        <color auto="1"/>
      </left>
      <right style="thin">
        <color auto="1"/>
      </right>
      <top/>
      <bottom style="hair">
        <color auto="1"/>
      </bottom>
    </border>
    <border>
      <left style="medium">
        <color auto="1"/>
      </left>
      <right style="thin">
        <color auto="1"/>
      </right>
      <top style="hair">
        <color auto="1"/>
      </top>
      <bottom style="thin">
        <color auto="1"/>
      </bottom>
    </border>
    <border>
      <left/>
      <right style="thin">
        <color auto="1"/>
      </right>
      <top/>
      <bottom/>
    </border>
    <border>
      <left style="thin">
        <color auto="1"/>
      </left>
      <right style="dashed">
        <color auto="1"/>
      </right>
      <top style="thin">
        <color auto="1"/>
      </top>
      <bottom style="thin">
        <color auto="1"/>
      </bottom>
    </border>
    <border>
      <left style="dashed">
        <color auto="1"/>
      </left>
      <right style="thin">
        <color auto="1"/>
      </right>
      <top/>
      <bottom style="thin">
        <color auto="1"/>
      </bottom>
    </border>
    <border>
      <left/>
      <right/>
      <top style="thin">
        <color auto="1"/>
      </top>
      <bottom style="medium">
        <color auto="1"/>
      </bottom>
    </border>
    <border>
      <left/>
      <right style="medium">
        <color auto="1"/>
      </right>
      <top style="thin">
        <color auto="1"/>
      </top>
      <bottom style="medium">
        <color auto="1"/>
      </bottom>
    </border>
    <border>
      <left/>
      <right style="medium">
        <color auto="1"/>
      </right>
      <top style="thin">
        <color auto="1"/>
      </top>
      <bottom style="thin">
        <color auto="1"/>
      </bottom>
    </border>
    <border>
      <left/>
      <right style="medium">
        <color auto="1"/>
      </right>
      <top style="thin">
        <color auto="1"/>
      </top>
      <bottom/>
    </border>
    <border>
      <left/>
      <right style="medium">
        <color auto="1"/>
      </right>
      <top/>
      <bottom style="thin">
        <color auto="1"/>
      </bottom>
    </border>
    <border>
      <left/>
      <right style="thin">
        <color auto="1"/>
      </right>
      <top/>
      <bottom style="medium">
        <color auto="1"/>
      </bottom>
    </border>
    <border>
      <left/>
      <right style="thin">
        <color auto="1"/>
      </right>
      <top style="thin">
        <color auto="1"/>
      </top>
      <bottom style="medium">
        <color auto="1"/>
      </bottom>
    </border>
    <border>
      <left style="thin">
        <color auto="1"/>
      </left>
      <right/>
      <top/>
      <bottom style="medium">
        <color auto="1"/>
      </bottom>
    </border>
    <border>
      <left style="medium">
        <color auto="1"/>
      </left>
      <right/>
      <top style="medium">
        <color auto="1"/>
      </top>
      <bottom style="thin">
        <color auto="1"/>
      </bottom>
    </border>
    <border>
      <left/>
      <right/>
      <top style="medium">
        <color auto="1"/>
      </top>
      <bottom style="thin">
        <color auto="1"/>
      </bottom>
    </border>
    <border>
      <left/>
      <right style="medium">
        <color auto="1"/>
      </right>
      <top style="medium">
        <color auto="1"/>
      </top>
      <bottom style="thin">
        <color auto="1"/>
      </bottom>
    </border>
    <border>
      <left style="medium">
        <color auto="1"/>
      </left>
      <right style="thin">
        <color auto="1"/>
      </right>
      <top style="medium">
        <color auto="1"/>
      </top>
      <bottom style="medium">
        <color auto="1"/>
      </bottom>
    </border>
    <border>
      <left/>
      <right style="thin">
        <color auto="1"/>
      </right>
      <top style="medium">
        <color auto="1"/>
      </top>
      <bottom style="medium">
        <color auto="1"/>
      </bottom>
    </border>
    <border>
      <left style="thin">
        <color auto="1"/>
      </left>
      <right style="thin">
        <color auto="1"/>
      </right>
      <top style="medium">
        <color auto="1"/>
      </top>
      <bottom style="medium">
        <color auto="1"/>
      </bottom>
    </border>
    <border>
      <left style="thin">
        <color auto="1"/>
      </left>
      <right/>
      <top style="medium">
        <color auto="1"/>
      </top>
      <bottom style="medium">
        <color auto="1"/>
      </bottom>
    </border>
    <border>
      <left style="medium">
        <color auto="1"/>
      </left>
      <right style="medium">
        <color auto="1"/>
      </right>
      <top style="thin">
        <color auto="1"/>
      </top>
      <bottom style="medium">
        <color auto="1"/>
      </bottom>
    </border>
    <border>
      <left style="thin">
        <color auto="1"/>
      </left>
      <right/>
      <top style="medium">
        <color auto="1"/>
      </top>
      <bottom/>
    </border>
    <border>
      <left/>
      <right style="thin">
        <color auto="1"/>
      </right>
      <top style="medium">
        <color auto="1"/>
      </top>
      <bottom style="thin">
        <color auto="1"/>
      </bottom>
    </border>
    <border>
      <left style="thin">
        <color auto="1"/>
      </left>
      <right/>
      <top style="medium">
        <color auto="1"/>
      </top>
      <bottom style="thin">
        <color auto="1"/>
      </bottom>
    </border>
    <border>
      <left style="medium">
        <color auto="1"/>
      </left>
      <right style="thin">
        <color auto="1"/>
      </right>
      <top/>
      <bottom/>
    </border>
    <border>
      <left style="thin">
        <color auto="1"/>
      </left>
      <right style="thin">
        <color auto="1"/>
      </right>
      <top/>
      <bottom/>
    </border>
    <border>
      <left style="medium">
        <color auto="1"/>
      </left>
      <right style="thin">
        <color auto="1"/>
      </right>
      <top/>
      <bottom style="medium">
        <color auto="1"/>
      </bottom>
    </border>
    <border>
      <left style="thin">
        <color auto="1"/>
      </left>
      <right style="medium">
        <color auto="1"/>
      </right>
      <top/>
      <bottom/>
    </border>
    <border>
      <left style="thin">
        <color auto="1"/>
      </left>
      <right style="medium">
        <color auto="1"/>
      </right>
      <top/>
      <bottom style="medium">
        <color auto="1"/>
      </bottom>
    </border>
    <border>
      <left style="medium">
        <color auto="1"/>
      </left>
      <right style="thin">
        <color auto="1"/>
      </right>
      <top/>
      <bottom style="thin">
        <color auto="1"/>
      </bottom>
    </border>
    <border>
      <left style="thin">
        <color auto="1"/>
      </left>
      <right style="medium">
        <color auto="1"/>
      </right>
      <top/>
      <bottom style="thin">
        <color auto="1"/>
      </bottom>
    </border>
    <border>
      <left/>
      <right style="hair">
        <color auto="1"/>
      </right>
      <top/>
      <bottom style="thin">
        <color auto="1"/>
      </bottom>
    </border>
    <border>
      <left style="hair">
        <color auto="1"/>
      </left>
      <right/>
      <top/>
      <bottom style="thin">
        <color auto="1"/>
      </bottom>
    </border>
    <border>
      <left/>
      <right style="hair">
        <color auto="1"/>
      </right>
      <top/>
      <bottom/>
    </border>
    <border>
      <left style="hair">
        <color auto="1"/>
      </left>
      <right/>
      <top/>
      <bottom/>
    </border>
    <border>
      <left style="hair">
        <color auto="1"/>
      </left>
      <right style="hair">
        <color auto="1"/>
      </right>
      <top/>
      <bottom style="thin">
        <color auto="1"/>
      </bottom>
    </border>
    <border>
      <left style="hair">
        <color auto="1"/>
      </left>
      <right style="hair">
        <color auto="1"/>
      </right>
      <top/>
      <bottom/>
    </border>
    <border>
      <left style="hair">
        <color auto="1"/>
      </left>
      <right style="thin">
        <color auto="1"/>
      </right>
      <top/>
      <bottom/>
    </border>
    <border>
      <left style="hair">
        <color auto="1"/>
      </left>
      <right/>
      <top style="thin">
        <color auto="1"/>
      </top>
      <bottom/>
    </border>
    <border>
      <left/>
      <right style="hair">
        <color auto="1"/>
      </right>
      <top style="thin">
        <color auto="1"/>
      </top>
      <bottom/>
    </border>
    <border>
      <left style="hair">
        <color auto="1"/>
      </left>
      <right style="hair">
        <color auto="1"/>
      </right>
      <top style="thin">
        <color auto="1"/>
      </top>
      <bottom/>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auto="1"/>
      </right>
      <top/>
      <bottom style="medium">
        <color auto="1"/>
      </bottom>
      <diagonal style="thin">
        <color auto="1"/>
      </diagonal>
    </border>
    <border diagonalUp="1">
      <left style="hair">
        <color auto="1"/>
      </left>
      <right/>
      <top/>
      <bottom style="thin">
        <color auto="1"/>
      </bottom>
      <diagonal style="hair">
        <color auto="1"/>
      </diagonal>
    </border>
    <border diagonalUp="1">
      <left/>
      <right/>
      <top/>
      <bottom style="thin">
        <color auto="1"/>
      </bottom>
      <diagonal style="hair">
        <color auto="1"/>
      </diagonal>
    </border>
    <border diagonalUp="1">
      <left/>
      <right style="medium">
        <color auto="1"/>
      </right>
      <top/>
      <bottom style="thin">
        <color auto="1"/>
      </bottom>
      <diagonal style="hair">
        <color auto="1"/>
      </diagonal>
    </border>
    <border diagonalUp="1">
      <left style="hair">
        <color auto="1"/>
      </left>
      <right/>
      <top style="thin">
        <color auto="1"/>
      </top>
      <bottom/>
      <diagonal style="hair">
        <color auto="1"/>
      </diagonal>
    </border>
    <border diagonalUp="1">
      <left/>
      <right/>
      <top style="thin">
        <color auto="1"/>
      </top>
      <bottom/>
      <diagonal style="hair">
        <color auto="1"/>
      </diagonal>
    </border>
    <border diagonalUp="1">
      <left/>
      <right style="medium">
        <color auto="1"/>
      </right>
      <top style="thin">
        <color auto="1"/>
      </top>
      <bottom/>
      <diagonal style="hair">
        <color auto="1"/>
      </diagonal>
    </border>
    <border diagonalUp="1">
      <left style="hair">
        <color auto="1"/>
      </left>
      <right/>
      <top style="thin">
        <color auto="1"/>
      </top>
      <bottom style="medium">
        <color auto="1"/>
      </bottom>
      <diagonal style="hair">
        <color auto="1"/>
      </diagonal>
    </border>
    <border diagonalUp="1">
      <left/>
      <right/>
      <top style="thin">
        <color auto="1"/>
      </top>
      <bottom style="medium">
        <color auto="1"/>
      </bottom>
      <diagonal style="hair">
        <color auto="1"/>
      </diagonal>
    </border>
    <border diagonalUp="1">
      <left/>
      <right style="medium">
        <color auto="1"/>
      </right>
      <top style="thin">
        <color auto="1"/>
      </top>
      <bottom style="medium">
        <color auto="1"/>
      </bottom>
      <diagonal style="hair">
        <color auto="1"/>
      </diagonal>
    </border>
    <border>
      <left/>
      <right style="hair">
        <color auto="1"/>
      </right>
      <top style="thin">
        <color auto="1"/>
      </top>
      <bottom style="thin">
        <color auto="1"/>
      </bottom>
    </border>
    <border>
      <left style="hair">
        <color auto="1"/>
      </left>
      <right/>
      <top style="thin">
        <color auto="1"/>
      </top>
      <bottom style="thin">
        <color auto="1"/>
      </bottom>
    </border>
    <border diagonalUp="1">
      <left style="hair">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medium">
        <color auto="1"/>
      </right>
      <top style="thin">
        <color auto="1"/>
      </top>
      <bottom style="thin">
        <color auto="1"/>
      </bottom>
      <diagonal style="hair">
        <color auto="1"/>
      </diagonal>
    </border>
    <border>
      <left style="hair">
        <color auto="1"/>
      </left>
      <right/>
      <top style="thin">
        <color auto="1"/>
      </top>
      <bottom style="medium">
        <color auto="1"/>
      </bottom>
    </border>
    <border>
      <left/>
      <right style="hair">
        <color auto="1"/>
      </right>
      <top style="thin">
        <color auto="1"/>
      </top>
      <bottom style="medium">
        <color auto="1"/>
      </bottom>
    </border>
    <border>
      <left style="thin">
        <color auto="1"/>
      </left>
      <right style="hair">
        <color auto="1"/>
      </right>
      <top/>
      <bottom/>
    </border>
    <border diagonalUp="1">
      <left style="hair">
        <color auto="1"/>
      </left>
      <right/>
      <top/>
      <bottom/>
      <diagonal style="hair">
        <color auto="1"/>
      </diagonal>
    </border>
    <border diagonalUp="1">
      <left/>
      <right/>
      <top/>
      <bottom/>
      <diagonal style="hair">
        <color auto="1"/>
      </diagonal>
    </border>
    <border diagonalUp="1">
      <left/>
      <right style="medium">
        <color auto="1"/>
      </right>
      <top/>
      <bottom/>
      <diagonal style="hair">
        <color auto="1"/>
      </diagonal>
    </border>
    <border>
      <left style="thin">
        <color auto="1"/>
      </left>
      <right style="hair">
        <color auto="1"/>
      </right>
      <top style="thin">
        <color auto="1"/>
      </top>
      <bottom/>
    </border>
    <border>
      <left style="hair">
        <color auto="1"/>
      </left>
      <right style="medium">
        <color auto="1"/>
      </right>
      <top style="thin">
        <color auto="1"/>
      </top>
      <bottom/>
    </border>
    <border>
      <left style="thin">
        <color auto="1"/>
      </left>
      <right style="hair">
        <color auto="1"/>
      </right>
      <top/>
      <bottom style="medium">
        <color auto="1"/>
      </bottom>
    </border>
    <border>
      <left style="hair">
        <color auto="1"/>
      </left>
      <right style="hair">
        <color auto="1"/>
      </right>
      <top/>
      <bottom style="medium">
        <color auto="1"/>
      </bottom>
    </border>
    <border>
      <left style="hair">
        <color auto="1"/>
      </left>
      <right style="medium">
        <color auto="1"/>
      </right>
      <top/>
      <bottom style="medium">
        <color auto="1"/>
      </bottom>
    </border>
    <border>
      <left style="hair">
        <color auto="1"/>
      </left>
      <right style="medium">
        <color auto="1"/>
      </right>
      <top/>
      <bottom/>
    </border>
    <border>
      <left style="thin">
        <color auto="1"/>
      </left>
      <right style="hair">
        <color auto="1"/>
      </right>
      <top style="thin">
        <color auto="1"/>
      </top>
      <bottom style="medium">
        <color auto="1"/>
      </bottom>
    </border>
    <border>
      <left style="hair">
        <color auto="1"/>
      </left>
      <right style="hair">
        <color auto="1"/>
      </right>
      <top style="thin">
        <color auto="1"/>
      </top>
      <bottom style="medium">
        <color auto="1"/>
      </bottom>
    </border>
    <border diagonalUp="1">
      <left/>
      <right style="thin">
        <color auto="1"/>
      </right>
      <top style="thin">
        <color auto="1"/>
      </top>
      <bottom style="medium">
        <color auto="1"/>
      </bottom>
      <diagonal style="hair">
        <color auto="1"/>
      </diagonal>
    </border>
    <border>
      <left style="thin">
        <color auto="1"/>
      </left>
      <right style="hair">
        <color auto="1"/>
      </right>
      <top style="thin">
        <color auto="1"/>
      </top>
      <bottom style="thin">
        <color auto="1"/>
      </bottom>
    </border>
    <border>
      <left style="hair">
        <color auto="1"/>
      </left>
      <right style="hair">
        <color auto="1"/>
      </right>
      <top style="thin">
        <color auto="1"/>
      </top>
      <bottom style="thin">
        <color auto="1"/>
      </bottom>
    </border>
    <border diagonalUp="1">
      <left/>
      <right style="thin">
        <color auto="1"/>
      </right>
      <top style="thin">
        <color auto="1"/>
      </top>
      <bottom style="thin">
        <color auto="1"/>
      </bottom>
      <diagonal style="hair">
        <color auto="1"/>
      </diagonal>
    </border>
    <border>
      <left style="thin">
        <color auto="1"/>
      </left>
      <right style="hair">
        <color auto="1"/>
      </right>
      <top/>
      <bottom style="thin">
        <color auto="1"/>
      </bottom>
    </border>
    <border>
      <left style="hair">
        <color auto="1"/>
      </left>
      <right style="thin">
        <color auto="1"/>
      </right>
      <top/>
      <bottom style="thin">
        <color auto="1"/>
      </bottom>
    </border>
    <border>
      <left style="hair">
        <color auto="1"/>
      </left>
      <right style="thin">
        <color auto="1"/>
      </right>
      <top style="thin">
        <color auto="1"/>
      </top>
      <bottom/>
    </border>
    <border>
      <left style="thin">
        <color auto="1"/>
      </left>
      <right/>
      <top style="hair">
        <color auto="1"/>
      </top>
      <bottom style="hair">
        <color auto="1"/>
      </bottom>
    </border>
    <border>
      <left/>
      <right/>
      <top style="hair">
        <color auto="1"/>
      </top>
      <bottom style="hair">
        <color auto="1"/>
      </bottom>
    </border>
    <border>
      <left/>
      <right style="medium">
        <color auto="1"/>
      </right>
      <top style="hair">
        <color auto="1"/>
      </top>
      <bottom style="hair">
        <color auto="1"/>
      </bottom>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right style="thin">
        <color auto="1"/>
      </right>
      <top style="hair">
        <color auto="1"/>
      </top>
      <bottom style="hair">
        <color auto="1"/>
      </bottom>
    </border>
    <border>
      <left style="hair">
        <color auto="1"/>
      </left>
      <right style="medium">
        <color auto="1"/>
      </right>
      <top style="thin">
        <color auto="1"/>
      </top>
      <bottom style="medium">
        <color auto="1"/>
      </bottom>
    </border>
    <border diagonalUp="1">
      <left style="thin">
        <color auto="1"/>
      </left>
      <right style="hair">
        <color auto="1"/>
      </right>
      <top style="thin">
        <color auto="1"/>
      </top>
      <bottom style="medium">
        <color auto="1"/>
      </bottom>
      <diagonal style="thin">
        <color auto="1"/>
      </diagonal>
    </border>
    <border diagonalUp="1">
      <left style="hair">
        <color auto="1"/>
      </left>
      <right style="hair">
        <color auto="1"/>
      </right>
      <top style="thin">
        <color auto="1"/>
      </top>
      <bottom style="medium">
        <color auto="1"/>
      </bottom>
      <diagonal style="thin">
        <color auto="1"/>
      </diagonal>
    </border>
    <border>
      <left style="thin">
        <color auto="1"/>
      </left>
      <right/>
      <top style="hair">
        <color auto="1"/>
      </top>
      <bottom style="thin">
        <color auto="1"/>
      </bottom>
    </border>
    <border>
      <left/>
      <right/>
      <top style="hair">
        <color auto="1"/>
      </top>
      <bottom style="thin">
        <color auto="1"/>
      </bottom>
    </border>
    <border>
      <left/>
      <right style="thin">
        <color auto="1"/>
      </right>
      <top style="hair">
        <color auto="1"/>
      </top>
      <bottom style="thin">
        <color auto="1"/>
      </bottom>
    </border>
    <border>
      <left style="thin">
        <color auto="1"/>
      </left>
      <right style="hair">
        <color auto="1"/>
      </right>
      <top style="hair">
        <color auto="1"/>
      </top>
      <bottom style="thin">
        <color auto="1"/>
      </bottom>
    </border>
    <border>
      <left style="hair">
        <color auto="1"/>
      </left>
      <right style="hair">
        <color auto="1"/>
      </right>
      <top style="hair">
        <color auto="1"/>
      </top>
      <bottom style="thin">
        <color auto="1"/>
      </bottom>
    </border>
    <border>
      <left style="hair">
        <color auto="1"/>
      </left>
      <right style="medium">
        <color auto="1"/>
      </right>
      <top style="hair">
        <color auto="1"/>
      </top>
      <bottom style="thin">
        <color auto="1"/>
      </bottom>
    </border>
    <border>
      <left style="hair">
        <color auto="1"/>
      </left>
      <right style="hair">
        <color auto="1"/>
      </right>
      <top style="hair">
        <color auto="1"/>
      </top>
      <bottom style="hair">
        <color auto="1"/>
      </bottom>
    </border>
    <border>
      <left style="hair">
        <color auto="1"/>
      </left>
      <right style="medium">
        <color auto="1"/>
      </right>
      <top style="hair">
        <color auto="1"/>
      </top>
      <bottom style="hair">
        <color auto="1"/>
      </bottom>
    </border>
    <border>
      <left style="thin">
        <color auto="1"/>
      </left>
      <right style="hair">
        <color auto="1"/>
      </right>
      <top style="hair">
        <color auto="1"/>
      </top>
      <bottom style="hair">
        <color auto="1"/>
      </bottom>
    </border>
    <border>
      <left/>
      <right style="hair">
        <color auto="1"/>
      </right>
      <top style="hair">
        <color auto="1"/>
      </top>
      <bottom style="hair">
        <color auto="1"/>
      </bottom>
    </border>
    <border>
      <left style="hair">
        <color auto="1"/>
      </left>
      <right/>
      <top style="hair">
        <color auto="1"/>
      </top>
      <bottom style="hair">
        <color auto="1"/>
      </bottom>
    </border>
    <border>
      <left style="hair">
        <color auto="1"/>
      </left>
      <right style="hair">
        <color auto="1"/>
      </right>
      <top style="double">
        <color auto="1"/>
      </top>
      <bottom style="hair">
        <color auto="1"/>
      </bottom>
    </border>
    <border>
      <left style="hair">
        <color auto="1"/>
      </left>
      <right style="medium">
        <color auto="1"/>
      </right>
      <top style="double">
        <color auto="1"/>
      </top>
      <bottom style="hair">
        <color auto="1"/>
      </bottom>
    </border>
    <border>
      <left style="thin">
        <color auto="1"/>
      </left>
      <right/>
      <top style="double">
        <color auto="1"/>
      </top>
      <bottom style="hair">
        <color auto="1"/>
      </bottom>
    </border>
    <border>
      <left/>
      <right/>
      <top style="double">
        <color auto="1"/>
      </top>
      <bottom style="hair">
        <color auto="1"/>
      </bottom>
    </border>
    <border>
      <left/>
      <right style="thin">
        <color auto="1"/>
      </right>
      <top style="double">
        <color auto="1"/>
      </top>
      <bottom style="hair">
        <color auto="1"/>
      </bottom>
    </border>
    <border>
      <left style="thin">
        <color auto="1"/>
      </left>
      <right style="hair">
        <color auto="1"/>
      </right>
      <top style="double">
        <color auto="1"/>
      </top>
      <bottom style="hair">
        <color auto="1"/>
      </bottom>
    </border>
    <border>
      <left style="medium">
        <color auto="1"/>
      </left>
      <right/>
      <top/>
      <bottom style="double">
        <color auto="1"/>
      </bottom>
    </border>
    <border>
      <left/>
      <right/>
      <top/>
      <bottom style="double">
        <color auto="1"/>
      </bottom>
    </border>
    <border>
      <left/>
      <right style="thin">
        <color auto="1"/>
      </right>
      <top/>
      <bottom style="double">
        <color auto="1"/>
      </bottom>
    </border>
    <border>
      <left style="thin">
        <color auto="1"/>
      </left>
      <right/>
      <top/>
      <bottom style="double">
        <color auto="1"/>
      </bottom>
    </border>
    <border>
      <left/>
      <right style="medium">
        <color auto="1"/>
      </right>
      <top/>
      <bottom style="double">
        <color auto="1"/>
      </bottom>
    </border>
    <border>
      <left style="medium">
        <color auto="1"/>
      </left>
      <right/>
      <top style="hair">
        <color auto="1"/>
      </top>
      <bottom style="hair">
        <color auto="1"/>
      </bottom>
    </border>
    <border diagonalUp="1">
      <left style="hair">
        <color auto="1"/>
      </left>
      <right/>
      <top style="thin">
        <color auto="1"/>
      </top>
      <bottom style="medium">
        <color auto="1"/>
      </bottom>
      <diagonal style="thin">
        <color auto="1"/>
      </diagonal>
    </border>
    <border>
      <left style="medium">
        <color auto="1"/>
      </left>
      <right style="hair">
        <color auto="1"/>
      </right>
      <top style="thin">
        <color auto="1"/>
      </top>
      <bottom style="medium">
        <color auto="1"/>
      </bottom>
    </border>
    <border diagonalUp="1">
      <left/>
      <right style="hair">
        <color auto="1"/>
      </right>
      <top style="thin">
        <color auto="1"/>
      </top>
      <bottom style="medium">
        <color auto="1"/>
      </bottom>
      <diagonal style="thin">
        <color auto="1"/>
      </diagonal>
    </border>
    <border>
      <left style="hair">
        <color auto="1"/>
      </left>
      <right style="hair">
        <color auto="1"/>
      </right>
      <top style="thin">
        <color auto="1"/>
      </top>
      <bottom style="hair">
        <color auto="1"/>
      </bottom>
    </border>
    <border>
      <left style="hair">
        <color auto="1"/>
      </left>
      <right style="medium">
        <color auto="1"/>
      </right>
      <top style="thin">
        <color auto="1"/>
      </top>
      <bottom style="hair">
        <color auto="1"/>
      </bottom>
    </border>
    <border>
      <left style="thin">
        <color auto="1"/>
      </left>
      <right style="hair">
        <color auto="1"/>
      </right>
      <top style="thin">
        <color auto="1"/>
      </top>
      <bottom style="hair">
        <color auto="1"/>
      </bottom>
    </border>
    <border>
      <left style="hair">
        <color auto="1"/>
      </left>
      <right/>
      <top style="thin">
        <color auto="1"/>
      </top>
      <bottom style="hair">
        <color auto="1"/>
      </bottom>
    </border>
    <border>
      <left style="medium">
        <color auto="1"/>
      </left>
      <right style="hair">
        <color auto="1"/>
      </right>
      <top style="thin">
        <color auto="1"/>
      </top>
      <bottom style="hair">
        <color auto="1"/>
      </bottom>
    </border>
    <border>
      <left/>
      <right style="hair">
        <color auto="1"/>
      </right>
      <top style="thin">
        <color auto="1"/>
      </top>
      <bottom style="hair">
        <color auto="1"/>
      </bottom>
    </border>
    <border>
      <left/>
      <right style="hair">
        <color auto="1"/>
      </right>
      <top style="hair">
        <color auto="1"/>
      </top>
      <bottom style="thin">
        <color auto="1"/>
      </bottom>
    </border>
    <border>
      <left style="hair">
        <color auto="1"/>
      </left>
      <right/>
      <top style="hair">
        <color auto="1"/>
      </top>
      <bottom style="thin">
        <color auto="1"/>
      </bottom>
    </border>
    <border>
      <left/>
      <right style="hair">
        <color auto="1"/>
      </right>
      <top style="double">
        <color auto="1"/>
      </top>
      <bottom style="hair">
        <color auto="1"/>
      </bottom>
    </border>
    <border>
      <left style="hair">
        <color auto="1"/>
      </left>
      <right/>
      <top style="double">
        <color auto="1"/>
      </top>
      <bottom style="hair">
        <color auto="1"/>
      </bottom>
    </border>
    <border>
      <left style="medium">
        <color auto="1"/>
      </left>
      <right/>
      <top/>
      <bottom style="hair">
        <color auto="1"/>
      </bottom>
    </border>
    <border>
      <left/>
      <right/>
      <top/>
      <bottom style="hair">
        <color auto="1"/>
      </bottom>
    </border>
    <border>
      <left/>
      <right style="medium">
        <color auto="1"/>
      </right>
      <top/>
      <bottom style="hair">
        <color auto="1"/>
      </bottom>
    </border>
    <border>
      <left/>
      <right style="medium">
        <color auto="1"/>
      </right>
      <top style="double">
        <color auto="1"/>
      </top>
      <bottom style="hair">
        <color auto="1"/>
      </bottom>
    </border>
  </borders>
  <cellStyleXfs count="57">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lignment vertical="center"/>
      <protection/>
    </xf>
    <xf numFmtId="0" fontId="2" fillId="0" borderId="0">
      <alignment vertical="center"/>
      <protection/>
    </xf>
    <xf numFmtId="0" fontId="2" fillId="0" borderId="0">
      <alignment vertical="center"/>
      <protection/>
    </xf>
    <xf numFmtId="0" fontId="2" fillId="0" borderId="0">
      <alignment vertical="center"/>
      <protection/>
    </xf>
    <xf numFmtId="0" fontId="8" fillId="0" borderId="0">
      <alignment/>
      <protection/>
    </xf>
    <xf numFmtId="9" fontId="2" fillId="0" borderId="0" applyFont="0" applyFill="0" applyBorder="0" applyProtection="0">
      <alignment/>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Protection="0">
      <alignment/>
    </xf>
    <xf numFmtId="38" fontId="8" fillId="0" borderId="0" applyFont="0" applyFill="0" applyBorder="0" applyProtection="0">
      <alignment/>
    </xf>
    <xf numFmtId="38" fontId="2" fillId="0" borderId="0" applyFont="0" applyFill="0" applyBorder="0" applyProtection="0">
      <alignment/>
    </xf>
    <xf numFmtId="38" fontId="8" fillId="0" borderId="0" applyFont="0" applyFill="0" applyBorder="0" applyProtection="0">
      <alignment/>
    </xf>
    <xf numFmtId="6" fontId="8" fillId="0" borderId="0" applyFont="0" applyFill="0" applyBorder="0" applyProtection="0">
      <alignment/>
    </xf>
    <xf numFmtId="6" fontId="8" fillId="0" borderId="0" applyFont="0" applyFill="0" applyBorder="0" applyAlignment="0" applyProtection="0"/>
    <xf numFmtId="0" fontId="8" fillId="0" borderId="0">
      <alignment vertical="center"/>
      <protection/>
    </xf>
    <xf numFmtId="0" fontId="2" fillId="0" borderId="0">
      <alignment vertical="center"/>
      <protection/>
    </xf>
    <xf numFmtId="0" fontId="2" fillId="0" borderId="0">
      <alignment vertical="center"/>
      <protection/>
    </xf>
    <xf numFmtId="0" fontId="11" fillId="0" borderId="0">
      <alignment vertical="center"/>
      <protection/>
    </xf>
    <xf numFmtId="0" fontId="8" fillId="0" borderId="0">
      <alignment/>
      <protection/>
    </xf>
    <xf numFmtId="0" fontId="2" fillId="0" borderId="0">
      <alignment vertical="center"/>
      <protection/>
    </xf>
    <xf numFmtId="0" fontId="12" fillId="0" borderId="0">
      <alignment vertical="center"/>
      <protection/>
    </xf>
    <xf numFmtId="0" fontId="8" fillId="0" borderId="0">
      <alignment vertical="center"/>
      <protection/>
    </xf>
    <xf numFmtId="0" fontId="13" fillId="0" borderId="0">
      <alignment/>
      <protection/>
    </xf>
    <xf numFmtId="0" fontId="8" fillId="0" borderId="0">
      <alignment/>
      <protection/>
    </xf>
    <xf numFmtId="0" fontId="2" fillId="0" borderId="0">
      <alignment vertical="center"/>
      <protection/>
    </xf>
    <xf numFmtId="0" fontId="12" fillId="0" borderId="0">
      <alignment vertical="center"/>
      <protection/>
    </xf>
    <xf numFmtId="0" fontId="2" fillId="0" borderId="0">
      <alignment vertical="center"/>
      <protection/>
    </xf>
    <xf numFmtId="0" fontId="14" fillId="0" borderId="0">
      <alignment vertical="center"/>
      <protection/>
    </xf>
    <xf numFmtId="0" fontId="2" fillId="0" borderId="0">
      <alignment vertical="center"/>
      <protection/>
    </xf>
    <xf numFmtId="0" fontId="2" fillId="0" borderId="0">
      <alignment vertical="center"/>
      <protection/>
    </xf>
    <xf numFmtId="0" fontId="2" fillId="0" borderId="0">
      <alignment vertical="center"/>
      <protection/>
    </xf>
    <xf numFmtId="0" fontId="2" fillId="0" borderId="0">
      <alignment vertical="center"/>
      <protection/>
    </xf>
    <xf numFmtId="0" fontId="2" fillId="0" borderId="0">
      <alignment vertical="center"/>
      <protection/>
    </xf>
    <xf numFmtId="0" fontId="8" fillId="0" borderId="0">
      <alignment vertical="center"/>
      <protection/>
    </xf>
    <xf numFmtId="0" fontId="8" fillId="0" borderId="0">
      <alignment vertical="center"/>
      <protection/>
    </xf>
    <xf numFmtId="0" fontId="8" fillId="0" borderId="0">
      <alignment/>
      <protection/>
    </xf>
    <xf numFmtId="0" fontId="8" fillId="0" borderId="0">
      <alignment/>
      <protection/>
    </xf>
  </cellStyleXfs>
  <cellXfs count="1185">
    <xf numFmtId="0" fontId="0" fillId="0" borderId="0" xfId="0" applyAlignment="1">
      <alignment vertical="center"/>
    </xf>
    <xf numFmtId="0" fontId="2" fillId="0" borderId="0" xfId="20" applyAlignment="1">
      <alignment vertical="center"/>
      <protection/>
    </xf>
    <xf numFmtId="0" fontId="4" fillId="0" borderId="0" xfId="20" applyFont="1" applyAlignment="1">
      <alignment vertical="center"/>
      <protection/>
    </xf>
    <xf numFmtId="0" fontId="5" fillId="0" borderId="0" xfId="20" applyFont="1" applyAlignment="1">
      <alignment horizontal="right" vertical="center"/>
      <protection/>
    </xf>
    <xf numFmtId="0" fontId="6" fillId="2" borderId="1" xfId="20" applyFont="1" applyFill="1" applyBorder="1" applyAlignment="1">
      <alignment/>
      <protection/>
    </xf>
    <xf numFmtId="0" fontId="6" fillId="2" borderId="2" xfId="20" applyFont="1" applyFill="1" applyBorder="1" applyAlignment="1">
      <alignment horizontal="right" vertical="top"/>
      <protection/>
    </xf>
    <xf numFmtId="0" fontId="6" fillId="2" borderId="3" xfId="20" applyFont="1" applyFill="1" applyBorder="1" applyAlignment="1">
      <alignment horizontal="right" vertical="top"/>
      <protection/>
    </xf>
    <xf numFmtId="0" fontId="6" fillId="2" borderId="4" xfId="20" applyFont="1" applyFill="1" applyBorder="1" applyAlignment="1">
      <alignment horizontal="center" vertical="center"/>
      <protection/>
    </xf>
    <xf numFmtId="0" fontId="6" fillId="2" borderId="5" xfId="20" applyFont="1" applyFill="1" applyBorder="1" applyAlignment="1">
      <alignment horizontal="center" vertical="center"/>
      <protection/>
    </xf>
    <xf numFmtId="0" fontId="6" fillId="2" borderId="6" xfId="20" applyFont="1" applyFill="1" applyBorder="1" applyAlignment="1">
      <alignment horizontal="center" vertical="center"/>
      <protection/>
    </xf>
    <xf numFmtId="0" fontId="6" fillId="0" borderId="7" xfId="20" applyFont="1" applyFill="1" applyBorder="1" applyAlignment="1">
      <alignment horizontal="center" vertical="center" wrapText="1"/>
      <protection/>
    </xf>
    <xf numFmtId="176" fontId="6" fillId="0" borderId="4" xfId="20" applyNumberFormat="1" applyFont="1" applyFill="1" applyBorder="1" applyAlignment="1" applyProtection="1">
      <alignment horizontal="right" vertical="center" wrapText="1"/>
      <protection/>
    </xf>
    <xf numFmtId="176" fontId="6" fillId="0" borderId="5" xfId="20" applyNumberFormat="1" applyFont="1" applyFill="1" applyBorder="1" applyAlignment="1" applyProtection="1">
      <alignment horizontal="right" vertical="center" wrapText="1"/>
      <protection/>
    </xf>
    <xf numFmtId="176" fontId="6" fillId="0" borderId="8" xfId="20" applyNumberFormat="1" applyFont="1" applyFill="1" applyBorder="1" applyAlignment="1" applyProtection="1">
      <alignment horizontal="right" vertical="center" wrapText="1"/>
      <protection/>
    </xf>
    <xf numFmtId="0" fontId="6" fillId="0" borderId="9" xfId="20" applyFont="1" applyFill="1" applyBorder="1" applyAlignment="1">
      <alignment horizontal="center" vertical="center" wrapText="1"/>
      <protection/>
    </xf>
    <xf numFmtId="176" fontId="6" fillId="0" borderId="10" xfId="20" applyNumberFormat="1" applyFont="1" applyFill="1" applyBorder="1" applyAlignment="1" applyProtection="1">
      <alignment horizontal="right" vertical="center" wrapText="1"/>
      <protection/>
    </xf>
    <xf numFmtId="176" fontId="6" fillId="0" borderId="11" xfId="20" applyNumberFormat="1" applyFont="1" applyFill="1" applyBorder="1" applyAlignment="1" applyProtection="1">
      <alignment horizontal="right" vertical="center" wrapText="1"/>
      <protection/>
    </xf>
    <xf numFmtId="176" fontId="6" fillId="0" borderId="12" xfId="20" applyNumberFormat="1" applyFont="1" applyFill="1" applyBorder="1" applyAlignment="1" applyProtection="1">
      <alignment horizontal="right" vertical="center" wrapText="1"/>
      <protection/>
    </xf>
    <xf numFmtId="0" fontId="6" fillId="0" borderId="13" xfId="20" applyFont="1" applyFill="1" applyBorder="1" applyAlignment="1">
      <alignment horizontal="center" vertical="center"/>
      <protection/>
    </xf>
    <xf numFmtId="176" fontId="6" fillId="0" borderId="14" xfId="20" applyNumberFormat="1" applyFont="1" applyFill="1" applyBorder="1" applyAlignment="1" applyProtection="1">
      <alignment horizontal="right" vertical="center" wrapText="1"/>
      <protection/>
    </xf>
    <xf numFmtId="176" fontId="6" fillId="0" borderId="15" xfId="20" applyNumberFormat="1" applyFont="1" applyFill="1" applyBorder="1" applyAlignment="1" applyProtection="1">
      <alignment horizontal="right" vertical="center" wrapText="1"/>
      <protection/>
    </xf>
    <xf numFmtId="176" fontId="6" fillId="0" borderId="16" xfId="20" applyNumberFormat="1" applyFont="1" applyFill="1" applyBorder="1" applyAlignment="1" applyProtection="1">
      <alignment horizontal="right" vertical="center" wrapText="1"/>
      <protection/>
    </xf>
    <xf numFmtId="0" fontId="6" fillId="0" borderId="0" xfId="21" applyFont="1" applyAlignment="1">
      <alignment vertical="center"/>
      <protection/>
    </xf>
    <xf numFmtId="0" fontId="2" fillId="0" borderId="0" xfId="21" applyAlignment="1">
      <alignment vertical="center"/>
      <protection/>
    </xf>
    <xf numFmtId="0" fontId="5" fillId="0" borderId="0" xfId="21" applyFont="1" applyAlignment="1">
      <alignment horizontal="right" vertical="center"/>
      <protection/>
    </xf>
    <xf numFmtId="0" fontId="6" fillId="3" borderId="1" xfId="21" applyFont="1" applyFill="1" applyBorder="1" applyAlignment="1">
      <alignment/>
      <protection/>
    </xf>
    <xf numFmtId="0" fontId="6" fillId="3" borderId="2" xfId="21" applyFont="1" applyFill="1" applyBorder="1" applyAlignment="1">
      <alignment horizontal="right" vertical="top"/>
      <protection/>
    </xf>
    <xf numFmtId="0" fontId="6" fillId="3" borderId="3" xfId="21" applyFont="1" applyFill="1" applyBorder="1" applyAlignment="1">
      <alignment horizontal="right" vertical="top"/>
      <protection/>
    </xf>
    <xf numFmtId="0" fontId="6" fillId="3" borderId="17" xfId="21" applyFont="1" applyFill="1" applyBorder="1" applyAlignment="1">
      <alignment horizontal="center" vertical="center"/>
      <protection/>
    </xf>
    <xf numFmtId="0" fontId="6" fillId="3" borderId="5" xfId="21" applyFont="1" applyFill="1" applyBorder="1" applyAlignment="1">
      <alignment horizontal="center" vertical="center"/>
      <protection/>
    </xf>
    <xf numFmtId="0" fontId="6" fillId="3" borderId="8" xfId="21" applyFont="1" applyFill="1" applyBorder="1" applyAlignment="1">
      <alignment horizontal="center" vertical="center"/>
      <protection/>
    </xf>
    <xf numFmtId="0" fontId="6" fillId="0" borderId="18" xfId="21" applyFont="1" applyFill="1" applyBorder="1" applyAlignment="1">
      <alignment vertical="center" wrapText="1"/>
      <protection/>
    </xf>
    <xf numFmtId="176" fontId="6" fillId="0" borderId="19" xfId="21" applyNumberFormat="1" applyFont="1" applyFill="1" applyBorder="1" applyAlignment="1">
      <alignment horizontal="right" vertical="center"/>
      <protection/>
    </xf>
    <xf numFmtId="176" fontId="6" fillId="0" borderId="20" xfId="21" applyNumberFormat="1" applyFont="1" applyFill="1" applyBorder="1" applyAlignment="1">
      <alignment horizontal="right" vertical="center"/>
      <protection/>
    </xf>
    <xf numFmtId="176" fontId="6" fillId="0" borderId="21" xfId="21" applyNumberFormat="1" applyFont="1" applyFill="1" applyBorder="1" applyAlignment="1">
      <alignment horizontal="right" vertical="center"/>
      <protection/>
    </xf>
    <xf numFmtId="0" fontId="6" fillId="0" borderId="22" xfId="21" applyFont="1" applyFill="1" applyBorder="1" applyAlignment="1">
      <alignment vertical="center"/>
      <protection/>
    </xf>
    <xf numFmtId="176" fontId="6" fillId="0" borderId="23" xfId="21" applyNumberFormat="1" applyFont="1" applyFill="1" applyBorder="1" applyAlignment="1">
      <alignment horizontal="right" vertical="center"/>
      <protection/>
    </xf>
    <xf numFmtId="176" fontId="6" fillId="0" borderId="24" xfId="21" applyNumberFormat="1" applyFont="1" applyFill="1" applyBorder="1" applyAlignment="1">
      <alignment horizontal="right" vertical="center"/>
      <protection/>
    </xf>
    <xf numFmtId="176" fontId="6" fillId="0" borderId="25" xfId="21" applyNumberFormat="1" applyFont="1" applyFill="1" applyBorder="1" applyAlignment="1">
      <alignment horizontal="right" vertical="center"/>
      <protection/>
    </xf>
    <xf numFmtId="0" fontId="6" fillId="0" borderId="9" xfId="21" applyFont="1" applyFill="1" applyBorder="1" applyAlignment="1">
      <alignment vertical="center"/>
      <protection/>
    </xf>
    <xf numFmtId="0" fontId="6" fillId="0" borderId="13" xfId="21" applyFont="1" applyFill="1" applyBorder="1" applyAlignment="1">
      <alignment vertical="center"/>
      <protection/>
    </xf>
    <xf numFmtId="176" fontId="6" fillId="0" borderId="14" xfId="21" applyNumberFormat="1" applyFont="1" applyFill="1" applyBorder="1" applyAlignment="1">
      <alignment horizontal="right" vertical="center"/>
      <protection/>
    </xf>
    <xf numFmtId="176" fontId="6" fillId="0" borderId="15" xfId="21" applyNumberFormat="1" applyFont="1" applyFill="1" applyBorder="1" applyAlignment="1">
      <alignment horizontal="right" vertical="center"/>
      <protection/>
    </xf>
    <xf numFmtId="176" fontId="6" fillId="0" borderId="16" xfId="21" applyNumberFormat="1" applyFont="1" applyFill="1" applyBorder="1" applyAlignment="1">
      <alignment horizontal="right" vertical="center"/>
      <protection/>
    </xf>
    <xf numFmtId="0" fontId="7" fillId="0" borderId="0" xfId="21" applyFont="1" applyFill="1" applyBorder="1" applyAlignment="1">
      <alignment/>
      <protection/>
    </xf>
    <xf numFmtId="0" fontId="7" fillId="0" borderId="0" xfId="21" applyNumberFormat="1" applyFont="1" applyFill="1" applyBorder="1" applyAlignment="1">
      <alignment vertical="center" wrapText="1"/>
      <protection/>
    </xf>
    <xf numFmtId="0" fontId="7" fillId="0" borderId="0" xfId="21" applyNumberFormat="1" applyFont="1" applyBorder="1" applyAlignment="1">
      <alignment vertical="center" wrapText="1"/>
      <protection/>
    </xf>
    <xf numFmtId="0" fontId="6" fillId="0" borderId="0" xfId="21" applyNumberFormat="1" applyFont="1" applyFill="1" applyBorder="1" applyAlignment="1">
      <alignment vertical="center"/>
      <protection/>
    </xf>
    <xf numFmtId="0" fontId="4" fillId="0" borderId="0" xfId="22" applyFont="1" applyAlignment="1">
      <alignment vertical="center"/>
      <protection/>
    </xf>
    <xf numFmtId="0" fontId="2" fillId="0" borderId="0" xfId="22" applyAlignment="1">
      <alignment vertical="center"/>
      <protection/>
    </xf>
    <xf numFmtId="0" fontId="5" fillId="0" borderId="0" xfId="22" applyFont="1" applyAlignment="1">
      <alignment horizontal="center" vertical="center"/>
      <protection/>
    </xf>
    <xf numFmtId="0" fontId="7" fillId="2" borderId="1" xfId="22" applyFont="1" applyFill="1" applyBorder="1" applyAlignment="1">
      <alignment/>
      <protection/>
    </xf>
    <xf numFmtId="0" fontId="7" fillId="2" borderId="2" xfId="22" applyFont="1" applyFill="1" applyBorder="1" applyAlignment="1">
      <alignment/>
      <protection/>
    </xf>
    <xf numFmtId="0" fontId="7" fillId="2" borderId="2" xfId="22" applyFont="1" applyFill="1" applyBorder="1" applyAlignment="1">
      <alignment horizontal="right" vertical="center"/>
      <protection/>
    </xf>
    <xf numFmtId="0" fontId="7" fillId="2" borderId="3" xfId="22" applyFont="1" applyFill="1" applyBorder="1" applyAlignment="1">
      <alignment horizontal="right" vertical="top"/>
      <protection/>
    </xf>
    <xf numFmtId="0" fontId="7" fillId="2" borderId="17" xfId="22" applyFont="1" applyFill="1" applyBorder="1" applyAlignment="1">
      <alignment horizontal="center" vertical="center"/>
      <protection/>
    </xf>
    <xf numFmtId="0" fontId="7" fillId="2" borderId="5" xfId="22" applyFont="1" applyFill="1" applyBorder="1" applyAlignment="1">
      <alignment horizontal="center" vertical="center"/>
      <protection/>
    </xf>
    <xf numFmtId="0" fontId="7" fillId="2" borderId="6" xfId="22" applyFont="1" applyFill="1" applyBorder="1" applyAlignment="1">
      <alignment horizontal="center" vertical="center"/>
      <protection/>
    </xf>
    <xf numFmtId="0" fontId="7" fillId="0" borderId="26" xfId="22" applyFont="1" applyFill="1" applyBorder="1" applyAlignment="1">
      <alignment vertical="center" wrapText="1"/>
      <protection/>
    </xf>
    <xf numFmtId="177" fontId="7" fillId="0" borderId="19" xfId="22" applyNumberFormat="1" applyFont="1" applyFill="1" applyBorder="1" applyAlignment="1" applyProtection="1">
      <alignment horizontal="right" vertical="center"/>
      <protection/>
    </xf>
    <xf numFmtId="177" fontId="7" fillId="0" borderId="20" xfId="22" applyNumberFormat="1" applyFont="1" applyFill="1" applyBorder="1" applyAlignment="1" applyProtection="1">
      <alignment horizontal="right" vertical="center"/>
      <protection/>
    </xf>
    <xf numFmtId="177" fontId="7" fillId="0" borderId="21" xfId="22" applyNumberFormat="1" applyFont="1" applyFill="1" applyBorder="1" applyAlignment="1" applyProtection="1">
      <alignment horizontal="right" vertical="center"/>
      <protection/>
    </xf>
    <xf numFmtId="0" fontId="7" fillId="0" borderId="27" xfId="22" applyFont="1" applyFill="1" applyBorder="1" applyAlignment="1">
      <alignment vertical="center"/>
      <protection/>
    </xf>
    <xf numFmtId="177" fontId="7" fillId="0" borderId="23" xfId="22" applyNumberFormat="1" applyFont="1" applyFill="1" applyBorder="1" applyAlignment="1" applyProtection="1">
      <alignment horizontal="right" vertical="center"/>
      <protection/>
    </xf>
    <xf numFmtId="177" fontId="7" fillId="0" borderId="24" xfId="22" applyNumberFormat="1" applyFont="1" applyFill="1" applyBorder="1" applyAlignment="1" applyProtection="1">
      <alignment horizontal="right" vertical="center"/>
      <protection/>
    </xf>
    <xf numFmtId="177" fontId="7" fillId="0" borderId="25" xfId="22" applyNumberFormat="1" applyFont="1" applyFill="1" applyBorder="1" applyAlignment="1" applyProtection="1">
      <alignment horizontal="right" vertical="center"/>
      <protection/>
    </xf>
    <xf numFmtId="0" fontId="7" fillId="0" borderId="28" xfId="22" applyFont="1" applyFill="1" applyBorder="1" applyAlignment="1">
      <alignment vertical="center"/>
      <protection/>
    </xf>
    <xf numFmtId="0" fontId="7" fillId="0" borderId="29" xfId="22" applyFont="1" applyFill="1" applyBorder="1" applyAlignment="1">
      <alignment vertical="center"/>
      <protection/>
    </xf>
    <xf numFmtId="177" fontId="7" fillId="0" borderId="14" xfId="22" applyNumberFormat="1" applyFont="1" applyFill="1" applyBorder="1" applyAlignment="1" applyProtection="1">
      <alignment horizontal="right" vertical="center"/>
      <protection/>
    </xf>
    <xf numFmtId="177" fontId="7" fillId="0" borderId="15" xfId="22" applyNumberFormat="1" applyFont="1" applyFill="1" applyBorder="1" applyAlignment="1" applyProtection="1">
      <alignment horizontal="right" vertical="center"/>
      <protection/>
    </xf>
    <xf numFmtId="177" fontId="7" fillId="0" borderId="16" xfId="22" applyNumberFormat="1" applyFont="1" applyFill="1" applyBorder="1" applyAlignment="1" applyProtection="1">
      <alignment horizontal="right" vertical="center"/>
      <protection/>
    </xf>
    <xf numFmtId="0" fontId="7" fillId="0" borderId="0" xfId="22" applyFont="1" applyAlignment="1">
      <alignment/>
      <protection/>
    </xf>
    <xf numFmtId="0" fontId="2" fillId="0" borderId="0" xfId="23" applyAlignment="1">
      <alignment vertical="center"/>
      <protection/>
    </xf>
    <xf numFmtId="0" fontId="5" fillId="0" borderId="0" xfId="23" applyFont="1" applyAlignment="1">
      <alignment horizontal="center" vertical="center"/>
      <protection/>
    </xf>
    <xf numFmtId="0" fontId="7" fillId="2" borderId="1" xfId="23" applyFont="1" applyFill="1" applyBorder="1" applyAlignment="1">
      <alignment/>
      <protection/>
    </xf>
    <xf numFmtId="0" fontId="7" fillId="2" borderId="2" xfId="23" applyFont="1" applyFill="1" applyBorder="1" applyAlignment="1">
      <alignment/>
      <protection/>
    </xf>
    <xf numFmtId="0" fontId="7" fillId="2" borderId="2" xfId="23" applyFont="1" applyFill="1" applyBorder="1" applyAlignment="1">
      <alignment horizontal="right" vertical="center"/>
      <protection/>
    </xf>
    <xf numFmtId="0" fontId="7" fillId="2" borderId="3" xfId="23" applyFont="1" applyFill="1" applyBorder="1" applyAlignment="1">
      <alignment horizontal="right" vertical="top"/>
      <protection/>
    </xf>
    <xf numFmtId="0" fontId="7" fillId="2" borderId="17" xfId="23" applyFont="1" applyFill="1" applyBorder="1" applyAlignment="1">
      <alignment horizontal="center" vertical="center"/>
      <protection/>
    </xf>
    <xf numFmtId="0" fontId="7" fillId="2" borderId="5" xfId="23" applyFont="1" applyFill="1" applyBorder="1" applyAlignment="1">
      <alignment horizontal="center" vertical="center"/>
      <protection/>
    </xf>
    <xf numFmtId="0" fontId="7" fillId="2" borderId="8" xfId="23" applyFont="1" applyFill="1" applyBorder="1" applyAlignment="1">
      <alignment horizontal="center" vertical="center"/>
      <protection/>
    </xf>
    <xf numFmtId="0" fontId="7" fillId="0" borderId="26" xfId="23" applyFont="1" applyFill="1" applyBorder="1" applyAlignment="1">
      <alignment vertical="center" wrapText="1"/>
      <protection/>
    </xf>
    <xf numFmtId="177" fontId="7" fillId="0" borderId="19" xfId="23" applyNumberFormat="1" applyFont="1" applyFill="1" applyBorder="1" applyAlignment="1" applyProtection="1">
      <alignment horizontal="right" vertical="center"/>
      <protection/>
    </xf>
    <xf numFmtId="177" fontId="7" fillId="0" borderId="20" xfId="23" applyNumberFormat="1" applyFont="1" applyFill="1" applyBorder="1" applyAlignment="1" applyProtection="1">
      <alignment horizontal="right" vertical="center"/>
      <protection/>
    </xf>
    <xf numFmtId="177" fontId="7" fillId="0" borderId="21" xfId="23" applyNumberFormat="1" applyFont="1" applyFill="1" applyBorder="1" applyAlignment="1" applyProtection="1">
      <alignment horizontal="right" vertical="center"/>
      <protection/>
    </xf>
    <xf numFmtId="0" fontId="7" fillId="0" borderId="27" xfId="23" applyFont="1" applyFill="1" applyBorder="1" applyAlignment="1">
      <alignment vertical="center"/>
      <protection/>
    </xf>
    <xf numFmtId="177" fontId="7" fillId="0" borderId="23" xfId="23" applyNumberFormat="1" applyFont="1" applyFill="1" applyBorder="1" applyAlignment="1" applyProtection="1">
      <alignment horizontal="right" vertical="center"/>
      <protection/>
    </xf>
    <xf numFmtId="177" fontId="7" fillId="0" borderId="24" xfId="23" applyNumberFormat="1" applyFont="1" applyFill="1" applyBorder="1" applyAlignment="1" applyProtection="1">
      <alignment horizontal="right" vertical="center"/>
      <protection/>
    </xf>
    <xf numFmtId="177" fontId="7" fillId="0" borderId="25" xfId="23" applyNumberFormat="1" applyFont="1" applyFill="1" applyBorder="1" applyAlignment="1" applyProtection="1">
      <alignment horizontal="right" vertical="center"/>
      <protection/>
    </xf>
    <xf numFmtId="0" fontId="7" fillId="0" borderId="27" xfId="23" applyFont="1" applyFill="1" applyBorder="1" applyAlignment="1">
      <alignment vertical="center" wrapText="1"/>
      <protection/>
    </xf>
    <xf numFmtId="0" fontId="7" fillId="0" borderId="29" xfId="23" applyFont="1" applyFill="1" applyBorder="1" applyAlignment="1">
      <alignment vertical="center"/>
      <protection/>
    </xf>
    <xf numFmtId="177" fontId="7" fillId="0" borderId="14" xfId="23" applyNumberFormat="1" applyFont="1" applyFill="1" applyBorder="1" applyAlignment="1" applyProtection="1">
      <alignment horizontal="right" vertical="center"/>
      <protection/>
    </xf>
    <xf numFmtId="177" fontId="7" fillId="0" borderId="15" xfId="23" applyNumberFormat="1" applyFont="1" applyFill="1" applyBorder="1" applyAlignment="1" applyProtection="1">
      <alignment horizontal="right" vertical="center"/>
      <protection/>
    </xf>
    <xf numFmtId="177" fontId="7" fillId="0" borderId="16" xfId="23" applyNumberFormat="1" applyFont="1" applyFill="1" applyBorder="1" applyAlignment="1" applyProtection="1">
      <alignment horizontal="right" vertical="center"/>
      <protection/>
    </xf>
    <xf numFmtId="0" fontId="7" fillId="0" borderId="0" xfId="23" applyFont="1" applyFill="1" applyBorder="1" applyAlignment="1">
      <alignment/>
      <protection/>
    </xf>
    <xf numFmtId="0" fontId="7" fillId="0" borderId="0" xfId="23" applyFont="1" applyFill="1" applyBorder="1" applyAlignment="1">
      <alignment vertical="center"/>
      <protection/>
    </xf>
    <xf numFmtId="0" fontId="7" fillId="0" borderId="0" xfId="23" applyFont="1" applyFill="1" applyBorder="1" applyAlignment="1">
      <alignment horizontal="left" vertical="center"/>
      <protection/>
    </xf>
    <xf numFmtId="177" fontId="7" fillId="0" borderId="0" xfId="23" applyNumberFormat="1" applyFont="1" applyFill="1" applyBorder="1" applyAlignment="1" applyProtection="1">
      <alignment horizontal="right" vertical="center"/>
      <protection/>
    </xf>
    <xf numFmtId="178" fontId="9" fillId="0" borderId="28" xfId="24" applyNumberFormat="1" applyFont="1" applyBorder="1" applyAlignment="1">
      <alignment vertical="center"/>
      <protection/>
    </xf>
    <xf numFmtId="178" fontId="9" fillId="0" borderId="30" xfId="24" applyNumberFormat="1" applyFont="1" applyBorder="1" applyAlignment="1">
      <alignment vertical="center"/>
      <protection/>
    </xf>
    <xf numFmtId="178" fontId="9" fillId="0" borderId="11" xfId="24" applyNumberFormat="1" applyFont="1" applyBorder="1" applyAlignment="1">
      <alignment horizontal="center" vertical="center" wrapText="1"/>
      <protection/>
    </xf>
    <xf numFmtId="178" fontId="9" fillId="0" borderId="27" xfId="24" applyNumberFormat="1" applyFont="1" applyBorder="1" applyAlignment="1">
      <alignment horizontal="center" vertical="center"/>
      <protection/>
    </xf>
    <xf numFmtId="178" fontId="9" fillId="0" borderId="31" xfId="24" applyNumberFormat="1" applyFont="1" applyBorder="1" applyAlignment="1">
      <alignment horizontal="center" vertical="center"/>
      <protection/>
    </xf>
    <xf numFmtId="178" fontId="9" fillId="0" borderId="32" xfId="24" applyNumberFormat="1" applyFont="1" applyBorder="1" applyAlignment="1">
      <alignment horizontal="center" vertical="center"/>
      <protection/>
    </xf>
    <xf numFmtId="0" fontId="8" fillId="0" borderId="0" xfId="24">
      <alignment/>
      <protection/>
    </xf>
    <xf numFmtId="178" fontId="9" fillId="0" borderId="26" xfId="24" applyNumberFormat="1" applyFont="1" applyBorder="1" applyAlignment="1">
      <alignment vertical="center"/>
      <protection/>
    </xf>
    <xf numFmtId="178" fontId="9" fillId="0" borderId="33" xfId="24" applyNumberFormat="1" applyFont="1" applyBorder="1" applyAlignment="1">
      <alignment vertical="center"/>
      <protection/>
    </xf>
    <xf numFmtId="0" fontId="8" fillId="0" borderId="34" xfId="24" applyFont="1" applyBorder="1" applyAlignment="1">
      <alignment vertical="center"/>
      <protection/>
    </xf>
    <xf numFmtId="178" fontId="9" fillId="0" borderId="28" xfId="24" applyNumberFormat="1" applyFont="1" applyBorder="1" applyAlignment="1">
      <alignment horizontal="center" vertical="center"/>
      <protection/>
    </xf>
    <xf numFmtId="178" fontId="9" fillId="0" borderId="35" xfId="24" applyNumberFormat="1" applyFont="1" applyBorder="1" applyAlignment="1">
      <alignment horizontal="center" vertical="center" wrapText="1"/>
      <protection/>
    </xf>
    <xf numFmtId="178" fontId="9" fillId="0" borderId="36" xfId="24" applyNumberFormat="1" applyFont="1" applyBorder="1" applyAlignment="1">
      <alignment horizontal="center" vertical="center"/>
      <protection/>
    </xf>
    <xf numFmtId="178" fontId="9" fillId="0" borderId="37" xfId="24" applyNumberFormat="1" applyFont="1" applyBorder="1" applyAlignment="1">
      <alignment horizontal="center" vertical="center" wrapText="1"/>
      <protection/>
    </xf>
    <xf numFmtId="178" fontId="9" fillId="0" borderId="24" xfId="24" applyNumberFormat="1" applyFont="1" applyBorder="1" applyAlignment="1">
      <alignment horizontal="center" vertical="center"/>
      <protection/>
    </xf>
    <xf numFmtId="178" fontId="9" fillId="0" borderId="30" xfId="24" applyNumberFormat="1" applyFont="1" applyBorder="1" applyAlignment="1">
      <alignment horizontal="center" vertical="center"/>
      <protection/>
    </xf>
    <xf numFmtId="179" fontId="9" fillId="0" borderId="11" xfId="24" applyNumberFormat="1" applyFont="1" applyFill="1" applyBorder="1" applyAlignment="1">
      <alignment vertical="center"/>
      <protection/>
    </xf>
    <xf numFmtId="179" fontId="9" fillId="0" borderId="28" xfId="24" applyNumberFormat="1" applyFont="1" applyFill="1" applyBorder="1" applyAlignment="1">
      <alignment vertical="center"/>
      <protection/>
    </xf>
    <xf numFmtId="180" fontId="9" fillId="0" borderId="38" xfId="24" applyNumberFormat="1" applyFont="1" applyFill="1" applyBorder="1" applyAlignment="1">
      <alignment vertical="center"/>
      <protection/>
    </xf>
    <xf numFmtId="179" fontId="9" fillId="0" borderId="36" xfId="24" applyNumberFormat="1" applyFont="1" applyFill="1" applyBorder="1" applyAlignment="1">
      <alignment vertical="center"/>
      <protection/>
    </xf>
    <xf numFmtId="180" fontId="9" fillId="0" borderId="39" xfId="24" applyNumberFormat="1" applyFont="1" applyFill="1" applyBorder="1" applyAlignment="1">
      <alignment vertical="center"/>
      <protection/>
    </xf>
    <xf numFmtId="180" fontId="9" fillId="0" borderId="11" xfId="24" applyNumberFormat="1" applyFont="1" applyBorder="1" applyAlignment="1">
      <alignment vertical="center"/>
      <protection/>
    </xf>
    <xf numFmtId="178" fontId="9" fillId="0" borderId="26" xfId="24" applyNumberFormat="1" applyFont="1" applyBorder="1" applyAlignment="1">
      <alignment horizontal="center" vertical="center"/>
      <protection/>
    </xf>
    <xf numFmtId="178" fontId="9" fillId="0" borderId="40" xfId="24" applyNumberFormat="1" applyFont="1" applyBorder="1" applyAlignment="1">
      <alignment horizontal="center" vertical="center"/>
      <protection/>
    </xf>
    <xf numFmtId="179" fontId="9" fillId="0" borderId="41" xfId="24" applyNumberFormat="1" applyFont="1" applyFill="1" applyBorder="1" applyAlignment="1">
      <alignment vertical="center"/>
      <protection/>
    </xf>
    <xf numFmtId="179" fontId="9" fillId="0" borderId="42" xfId="24" applyNumberFormat="1" applyFont="1" applyFill="1" applyBorder="1" applyAlignment="1">
      <alignment vertical="center"/>
      <protection/>
    </xf>
    <xf numFmtId="180" fontId="9" fillId="0" borderId="40" xfId="24" applyNumberFormat="1" applyFont="1" applyFill="1" applyBorder="1" applyAlignment="1">
      <alignment vertical="center"/>
      <protection/>
    </xf>
    <xf numFmtId="179" fontId="9" fillId="0" borderId="43" xfId="24" applyNumberFormat="1" applyFont="1" applyFill="1" applyBorder="1" applyAlignment="1">
      <alignment vertical="center"/>
      <protection/>
    </xf>
    <xf numFmtId="180" fontId="9" fillId="0" borderId="44" xfId="24" applyNumberFormat="1" applyFont="1" applyFill="1" applyBorder="1" applyAlignment="1">
      <alignment vertical="center"/>
      <protection/>
    </xf>
    <xf numFmtId="180" fontId="9" fillId="0" borderId="41" xfId="24" applyNumberFormat="1" applyFont="1" applyBorder="1" applyAlignment="1">
      <alignment vertical="center"/>
      <protection/>
    </xf>
    <xf numFmtId="179" fontId="9" fillId="0" borderId="41" xfId="24" applyNumberFormat="1" applyFont="1" applyFill="1" applyBorder="1" applyAlignment="1">
      <alignment vertical="center" wrapText="1"/>
      <protection/>
    </xf>
    <xf numFmtId="179" fontId="9" fillId="0" borderId="11" xfId="24" applyNumberFormat="1" applyFont="1" applyBorder="1" applyAlignment="1">
      <alignment vertical="center"/>
      <protection/>
    </xf>
    <xf numFmtId="179" fontId="9" fillId="0" borderId="28" xfId="24" applyNumberFormat="1" applyFont="1" applyBorder="1" applyAlignment="1">
      <alignment vertical="center"/>
      <protection/>
    </xf>
    <xf numFmtId="180" fontId="9" fillId="0" borderId="38" xfId="24" applyNumberFormat="1" applyFont="1" applyBorder="1" applyAlignment="1">
      <alignment vertical="center"/>
      <protection/>
    </xf>
    <xf numFmtId="179" fontId="9" fillId="0" borderId="36" xfId="24" applyNumberFormat="1" applyFont="1" applyBorder="1" applyAlignment="1">
      <alignment vertical="center"/>
      <protection/>
    </xf>
    <xf numFmtId="180" fontId="9" fillId="0" borderId="45" xfId="24" applyNumberFormat="1" applyFont="1" applyBorder="1" applyAlignment="1">
      <alignment vertical="center"/>
      <protection/>
    </xf>
    <xf numFmtId="0" fontId="8" fillId="0" borderId="24" xfId="24" applyBorder="1">
      <alignment/>
      <protection/>
    </xf>
    <xf numFmtId="0" fontId="8" fillId="0" borderId="24" xfId="24" applyBorder="1" applyAlignment="1">
      <alignment vertical="center"/>
      <protection/>
    </xf>
    <xf numFmtId="0" fontId="10" fillId="0" borderId="24" xfId="24" applyFont="1" applyBorder="1">
      <alignment/>
      <protection/>
    </xf>
    <xf numFmtId="0" fontId="14" fillId="0" borderId="0" xfId="45" applyFont="1" applyFill="1" applyAlignment="1">
      <alignment vertical="center"/>
      <protection/>
    </xf>
    <xf numFmtId="49" fontId="14" fillId="0" borderId="0" xfId="45" applyNumberFormat="1" applyFont="1" applyFill="1" applyAlignment="1">
      <alignment vertical="center"/>
      <protection/>
    </xf>
    <xf numFmtId="0" fontId="14" fillId="0" borderId="0" xfId="45" applyFont="1" applyAlignment="1">
      <alignment vertical="center"/>
      <protection/>
    </xf>
    <xf numFmtId="0" fontId="16" fillId="0" borderId="0" xfId="45" applyFont="1" applyFill="1" applyAlignment="1">
      <alignment vertical="center"/>
      <protection/>
    </xf>
    <xf numFmtId="0" fontId="17" fillId="0" borderId="0" xfId="45" applyFont="1" applyFill="1" applyAlignment="1">
      <alignment vertical="center"/>
      <protection/>
    </xf>
    <xf numFmtId="0" fontId="14" fillId="0" borderId="46" xfId="45" applyFont="1" applyFill="1" applyBorder="1" applyAlignment="1">
      <alignment horizontal="left" vertical="center"/>
      <protection/>
    </xf>
    <xf numFmtId="0" fontId="14" fillId="0" borderId="47" xfId="45" applyFont="1" applyFill="1" applyBorder="1" applyAlignment="1">
      <alignment horizontal="left" vertical="center"/>
      <protection/>
    </xf>
    <xf numFmtId="0" fontId="14" fillId="0" borderId="48" xfId="45" applyFont="1" applyFill="1" applyBorder="1" applyAlignment="1">
      <alignment horizontal="left" vertical="center"/>
      <protection/>
    </xf>
    <xf numFmtId="184" fontId="14" fillId="0" borderId="46" xfId="45" applyNumberFormat="1" applyFont="1" applyFill="1" applyBorder="1" applyAlignment="1">
      <alignment horizontal="right" vertical="center"/>
      <protection/>
    </xf>
    <xf numFmtId="184" fontId="14" fillId="0" borderId="47" xfId="45" applyNumberFormat="1" applyFont="1" applyFill="1" applyBorder="1" applyAlignment="1">
      <alignment horizontal="right" vertical="center"/>
      <protection/>
    </xf>
    <xf numFmtId="184" fontId="14" fillId="0" borderId="48" xfId="45" applyNumberFormat="1" applyFont="1" applyFill="1" applyBorder="1" applyAlignment="1">
      <alignment horizontal="right" vertical="center"/>
      <protection/>
    </xf>
    <xf numFmtId="0" fontId="13" fillId="0" borderId="34" xfId="46" applyFont="1" applyFill="1" applyBorder="1" applyAlignment="1">
      <alignment vertical="center"/>
      <protection/>
    </xf>
    <xf numFmtId="184" fontId="14" fillId="0" borderId="46" xfId="45" applyNumberFormat="1" applyFont="1" applyFill="1" applyBorder="1" applyAlignment="1">
      <alignment vertical="center"/>
      <protection/>
    </xf>
    <xf numFmtId="184" fontId="14" fillId="0" borderId="47" xfId="45" applyNumberFormat="1" applyFont="1" applyFill="1" applyBorder="1" applyAlignment="1">
      <alignment vertical="center"/>
      <protection/>
    </xf>
    <xf numFmtId="184" fontId="14" fillId="0" borderId="48" xfId="45" applyNumberFormat="1" applyFont="1" applyFill="1" applyBorder="1" applyAlignment="1">
      <alignment vertical="center"/>
      <protection/>
    </xf>
    <xf numFmtId="0" fontId="14" fillId="0" borderId="7" xfId="45" applyFont="1" applyFill="1" applyBorder="1" applyAlignment="1">
      <alignment horizontal="left" vertical="center"/>
      <protection/>
    </xf>
    <xf numFmtId="0" fontId="13" fillId="0" borderId="49" xfId="46" applyFont="1" applyFill="1" applyBorder="1" applyAlignment="1">
      <alignment horizontal="center" vertical="center"/>
      <protection/>
    </xf>
    <xf numFmtId="0" fontId="14" fillId="0" borderId="7" xfId="45" applyFont="1" applyFill="1" applyBorder="1" applyAlignment="1">
      <alignment horizontal="center" vertical="center"/>
      <protection/>
    </xf>
    <xf numFmtId="0" fontId="14" fillId="0" borderId="50" xfId="45" applyFont="1" applyFill="1" applyBorder="1" applyAlignment="1">
      <alignment horizontal="center" vertical="center"/>
      <protection/>
    </xf>
    <xf numFmtId="0" fontId="19" fillId="0" borderId="51" xfId="45" applyFont="1" applyFill="1" applyBorder="1" applyAlignment="1">
      <alignment vertical="center" wrapText="1"/>
      <protection/>
    </xf>
    <xf numFmtId="0" fontId="19" fillId="0" borderId="52" xfId="45" applyFont="1" applyFill="1" applyBorder="1" applyAlignment="1">
      <alignment vertical="center" wrapText="1"/>
      <protection/>
    </xf>
    <xf numFmtId="181" fontId="14" fillId="0" borderId="50" xfId="45" applyNumberFormat="1" applyFont="1" applyFill="1" applyBorder="1" applyAlignment="1">
      <alignment vertical="center"/>
      <protection/>
    </xf>
    <xf numFmtId="181" fontId="14" fillId="0" borderId="51" xfId="45" applyNumberFormat="1" applyFont="1" applyFill="1" applyBorder="1" applyAlignment="1">
      <alignment vertical="center"/>
      <protection/>
    </xf>
    <xf numFmtId="181" fontId="14" fillId="0" borderId="52" xfId="45" applyNumberFormat="1" applyFont="1" applyFill="1" applyBorder="1" applyAlignment="1">
      <alignment vertical="center"/>
      <protection/>
    </xf>
    <xf numFmtId="0" fontId="14" fillId="0" borderId="7" xfId="45" applyFont="1" applyFill="1" applyBorder="1" applyAlignment="1">
      <alignment vertical="center"/>
      <protection/>
    </xf>
    <xf numFmtId="0" fontId="14" fillId="0" borderId="0" xfId="45" applyFont="1" applyFill="1" applyBorder="1" applyAlignment="1">
      <alignment vertical="center"/>
      <protection/>
    </xf>
    <xf numFmtId="0" fontId="14" fillId="0" borderId="53" xfId="45" applyFont="1" applyFill="1" applyBorder="1" applyAlignment="1">
      <alignment vertical="center"/>
      <protection/>
    </xf>
    <xf numFmtId="49" fontId="14" fillId="0" borderId="7" xfId="45" applyNumberFormat="1" applyFont="1" applyFill="1" applyBorder="1" applyAlignment="1">
      <alignment vertical="center"/>
      <protection/>
    </xf>
    <xf numFmtId="49" fontId="14" fillId="0" borderId="0" xfId="45" applyNumberFormat="1" applyFont="1" applyFill="1" applyBorder="1" applyAlignment="1">
      <alignment vertical="center"/>
      <protection/>
    </xf>
    <xf numFmtId="0" fontId="14" fillId="0" borderId="0" xfId="45" applyFont="1" applyFill="1" applyBorder="1" applyAlignment="1">
      <alignment vertical="center"/>
      <protection/>
    </xf>
    <xf numFmtId="0" fontId="14" fillId="0" borderId="0" xfId="45" applyFont="1" applyFill="1" applyBorder="1" applyAlignment="1">
      <alignment horizontal="center" vertical="center"/>
      <protection/>
    </xf>
    <xf numFmtId="49" fontId="14" fillId="0" borderId="0" xfId="45" applyNumberFormat="1" applyFont="1" applyFill="1" applyBorder="1" applyAlignment="1">
      <alignment horizontal="center" vertical="center"/>
      <protection/>
    </xf>
    <xf numFmtId="0" fontId="14" fillId="0" borderId="53" xfId="45" applyFont="1" applyFill="1" applyBorder="1" applyAlignment="1">
      <alignment horizontal="center" vertical="center"/>
      <protection/>
    </xf>
    <xf numFmtId="0" fontId="14" fillId="0" borderId="50" xfId="45" applyFont="1" applyFill="1" applyBorder="1" applyAlignment="1">
      <alignment vertical="center"/>
      <protection/>
    </xf>
    <xf numFmtId="0" fontId="14" fillId="0" borderId="51" xfId="45" applyFont="1" applyFill="1" applyBorder="1" applyAlignment="1">
      <alignment vertical="center"/>
      <protection/>
    </xf>
    <xf numFmtId="0" fontId="14" fillId="0" borderId="52" xfId="45" applyFont="1" applyFill="1" applyBorder="1" applyAlignment="1">
      <alignment vertical="center"/>
      <protection/>
    </xf>
    <xf numFmtId="0" fontId="14" fillId="0" borderId="0" xfId="47" applyFont="1" applyFill="1" applyAlignment="1">
      <alignment vertical="center"/>
      <protection/>
    </xf>
    <xf numFmtId="49" fontId="22" fillId="0" borderId="0" xfId="48" applyNumberFormat="1" applyFont="1" applyAlignment="1">
      <alignment vertical="center"/>
      <protection/>
    </xf>
    <xf numFmtId="49" fontId="14" fillId="0" borderId="0" xfId="48" applyNumberFormat="1" applyFont="1" applyAlignment="1">
      <alignment vertical="center"/>
      <protection/>
    </xf>
    <xf numFmtId="49" fontId="14" fillId="0" borderId="0" xfId="48" applyNumberFormat="1" applyFont="1" applyFill="1" applyAlignment="1">
      <alignment vertical="center"/>
      <protection/>
    </xf>
    <xf numFmtId="0" fontId="14" fillId="0" borderId="0" xfId="48" applyFont="1" applyAlignment="1">
      <alignment vertical="center"/>
      <protection/>
    </xf>
    <xf numFmtId="0" fontId="23" fillId="0" borderId="0" xfId="48" applyFont="1" applyAlignment="1">
      <alignment vertical="center"/>
      <protection/>
    </xf>
    <xf numFmtId="0" fontId="4" fillId="0" borderId="37" xfId="48" applyFont="1" applyBorder="1" applyAlignment="1">
      <alignment horizontal="center" vertical="center"/>
      <protection/>
    </xf>
    <xf numFmtId="0" fontId="4" fillId="0" borderId="37" xfId="48" applyFont="1" applyBorder="1" applyAlignment="1">
      <alignment vertical="center"/>
      <protection/>
    </xf>
    <xf numFmtId="0" fontId="14" fillId="0" borderId="0" xfId="48" applyFont="1" applyBorder="1" applyAlignment="1">
      <alignment vertical="center"/>
      <protection/>
    </xf>
    <xf numFmtId="0" fontId="14" fillId="0" borderId="45" xfId="48" applyFont="1" applyBorder="1" applyAlignment="1">
      <alignment vertical="center"/>
      <protection/>
    </xf>
    <xf numFmtId="0" fontId="14" fillId="0" borderId="37" xfId="48" applyFont="1" applyBorder="1" applyAlignment="1">
      <alignment vertical="center"/>
      <protection/>
    </xf>
    <xf numFmtId="0" fontId="14" fillId="0" borderId="28" xfId="48" applyFont="1" applyBorder="1" applyAlignment="1">
      <alignment horizontal="center" vertical="center"/>
      <protection/>
    </xf>
    <xf numFmtId="0" fontId="14" fillId="0" borderId="45" xfId="48" applyFont="1" applyBorder="1" applyAlignment="1">
      <alignment horizontal="center" vertical="center"/>
      <protection/>
    </xf>
    <xf numFmtId="0" fontId="14" fillId="0" borderId="54" xfId="48" applyFont="1" applyBorder="1" applyAlignment="1">
      <alignment horizontal="center" vertical="center"/>
      <protection/>
    </xf>
    <xf numFmtId="0" fontId="14" fillId="0" borderId="0" xfId="48" applyFont="1" applyFill="1" applyBorder="1" applyAlignment="1">
      <alignment horizontal="center" vertical="center" wrapText="1"/>
      <protection/>
    </xf>
    <xf numFmtId="0" fontId="14" fillId="0" borderId="0" xfId="48" applyFont="1" applyBorder="1" applyAlignment="1">
      <alignment horizontal="center" vertical="center"/>
      <protection/>
    </xf>
    <xf numFmtId="0" fontId="14" fillId="0" borderId="37" xfId="48" applyFont="1" applyFill="1" applyBorder="1" applyAlignment="1">
      <alignment horizontal="center" vertical="center" wrapText="1"/>
      <protection/>
    </xf>
    <xf numFmtId="0" fontId="14" fillId="0" borderId="0" xfId="48" applyFont="1" applyFill="1" applyAlignment="1">
      <alignment vertical="center"/>
      <protection/>
    </xf>
    <xf numFmtId="0" fontId="13" fillId="0" borderId="0" xfId="48" applyFont="1" applyBorder="1" applyAlignment="1">
      <alignment vertical="center"/>
      <protection/>
    </xf>
    <xf numFmtId="0" fontId="13" fillId="0" borderId="0" xfId="48" applyFont="1" applyAlignment="1">
      <alignment vertical="center"/>
      <protection/>
    </xf>
    <xf numFmtId="49" fontId="14" fillId="4" borderId="0" xfId="49" applyNumberFormat="1" applyFont="1" applyFill="1" applyAlignment="1" applyProtection="1">
      <alignment vertical="center"/>
      <protection/>
    </xf>
    <xf numFmtId="0" fontId="14" fillId="4" borderId="0" xfId="49" applyFont="1" applyFill="1" applyAlignment="1" applyProtection="1">
      <alignment vertical="center"/>
      <protection/>
    </xf>
    <xf numFmtId="0" fontId="14" fillId="4" borderId="0" xfId="49" applyFont="1" applyFill="1" applyBorder="1" applyAlignment="1" applyProtection="1">
      <alignment vertical="center"/>
      <protection/>
    </xf>
    <xf numFmtId="0" fontId="14" fillId="4" borderId="51" xfId="49" applyFont="1" applyFill="1" applyBorder="1" applyAlignment="1" applyProtection="1">
      <alignment vertical="center"/>
      <protection/>
    </xf>
    <xf numFmtId="0" fontId="2" fillId="4" borderId="0" xfId="50" applyFill="1" applyAlignment="1" applyProtection="1">
      <alignment vertical="center"/>
      <protection/>
    </xf>
    <xf numFmtId="0" fontId="2" fillId="0" borderId="0" xfId="50" applyAlignment="1" applyProtection="1">
      <alignment vertical="center"/>
      <protection/>
    </xf>
    <xf numFmtId="0" fontId="24" fillId="4" borderId="0" xfId="49" applyFont="1" applyFill="1" applyAlignment="1" applyProtection="1">
      <alignment vertical="center"/>
      <protection/>
    </xf>
    <xf numFmtId="0" fontId="14" fillId="4" borderId="0" xfId="49" applyFont="1" applyFill="1" applyAlignment="1" applyProtection="1">
      <alignment vertical="center"/>
      <protection/>
    </xf>
    <xf numFmtId="0" fontId="2" fillId="4" borderId="0" xfId="50" applyFill="1" applyAlignment="1" applyProtection="1">
      <alignment vertical="center"/>
      <protection/>
    </xf>
    <xf numFmtId="0" fontId="2" fillId="0" borderId="0" xfId="50" applyAlignment="1" applyProtection="1">
      <alignment vertical="center"/>
      <protection/>
    </xf>
    <xf numFmtId="0" fontId="26" fillId="4" borderId="0" xfId="49" applyFont="1" applyFill="1" applyAlignment="1" applyProtection="1">
      <alignment vertical="center"/>
      <protection/>
    </xf>
    <xf numFmtId="0" fontId="27" fillId="4" borderId="0" xfId="49" applyFont="1" applyFill="1" applyAlignment="1" applyProtection="1">
      <alignment vertical="center"/>
      <protection/>
    </xf>
    <xf numFmtId="0" fontId="27" fillId="4" borderId="0" xfId="50" applyFont="1" applyFill="1" applyAlignment="1" applyProtection="1">
      <alignment vertical="center"/>
      <protection/>
    </xf>
    <xf numFmtId="0" fontId="27" fillId="0" borderId="0" xfId="50" applyFont="1" applyAlignment="1" applyProtection="1">
      <alignment vertical="center"/>
      <protection/>
    </xf>
    <xf numFmtId="0" fontId="26" fillId="4" borderId="0" xfId="49" applyFont="1" applyFill="1" applyBorder="1" applyAlignment="1" applyProtection="1">
      <alignment vertical="center"/>
      <protection/>
    </xf>
    <xf numFmtId="0" fontId="27" fillId="4" borderId="0" xfId="49" applyFont="1" applyFill="1" applyBorder="1" applyAlignment="1" applyProtection="1">
      <alignment vertical="center"/>
      <protection/>
    </xf>
    <xf numFmtId="0" fontId="26" fillId="0" borderId="55" xfId="49" applyFont="1" applyBorder="1" applyAlignment="1" applyProtection="1">
      <alignment horizontal="center" vertical="center" shrinkToFit="1"/>
      <protection locked="0"/>
    </xf>
    <xf numFmtId="0" fontId="26" fillId="0" borderId="55" xfId="49" applyFont="1" applyFill="1" applyBorder="1" applyAlignment="1" applyProtection="1">
      <alignment horizontal="center" vertical="center" shrinkToFit="1"/>
      <protection locked="0"/>
    </xf>
    <xf numFmtId="0" fontId="26" fillId="0" borderId="56" xfId="52" applyFont="1" applyBorder="1" applyAlignment="1" applyProtection="1">
      <alignment horizontal="center" vertical="center" shrinkToFit="1"/>
      <protection locked="0"/>
    </xf>
    <xf numFmtId="0" fontId="26" fillId="0" borderId="57" xfId="49" applyFont="1" applyBorder="1" applyAlignment="1" applyProtection="1">
      <alignment horizontal="center" vertical="center" shrinkToFit="1"/>
      <protection locked="0"/>
    </xf>
    <xf numFmtId="0" fontId="26" fillId="0" borderId="57" xfId="49" applyFont="1" applyFill="1" applyBorder="1" applyAlignment="1" applyProtection="1">
      <alignment horizontal="center" vertical="center" shrinkToFit="1"/>
      <protection locked="0"/>
    </xf>
    <xf numFmtId="0" fontId="26" fillId="0" borderId="58" xfId="52" applyFont="1" applyBorder="1" applyAlignment="1" applyProtection="1">
      <alignment horizontal="center" vertical="center" shrinkToFit="1"/>
      <protection locked="0"/>
    </xf>
    <xf numFmtId="0" fontId="26" fillId="5" borderId="14" xfId="49" applyFont="1" applyFill="1" applyBorder="1" applyAlignment="1" applyProtection="1">
      <alignment horizontal="center" vertical="center" shrinkToFit="1"/>
      <protection locked="0"/>
    </xf>
    <xf numFmtId="0" fontId="20" fillId="4" borderId="0" xfId="49" applyFont="1" applyFill="1" applyAlignment="1" applyProtection="1">
      <alignment vertical="center"/>
      <protection/>
    </xf>
    <xf numFmtId="0" fontId="26" fillId="0" borderId="59" xfId="49" applyFont="1" applyBorder="1" applyAlignment="1" applyProtection="1">
      <alignment horizontal="center" vertical="center" shrinkToFit="1"/>
      <protection locked="0"/>
    </xf>
    <xf numFmtId="0" fontId="26" fillId="4" borderId="58" xfId="49" applyFont="1" applyFill="1" applyBorder="1" applyAlignment="1" applyProtection="1">
      <alignment horizontal="center" vertical="center" shrinkToFit="1"/>
      <protection locked="0"/>
    </xf>
    <xf numFmtId="0" fontId="2" fillId="4" borderId="0" xfId="50" applyFont="1" applyFill="1" applyAlignment="1" applyProtection="1">
      <alignment vertical="center"/>
      <protection/>
    </xf>
    <xf numFmtId="0" fontId="26" fillId="0" borderId="60" xfId="49" applyFont="1" applyBorder="1" applyAlignment="1" applyProtection="1">
      <alignment horizontal="center" vertical="center" shrinkToFit="1"/>
      <protection locked="0"/>
    </xf>
    <xf numFmtId="0" fontId="26" fillId="4" borderId="0" xfId="49" applyFont="1" applyFill="1" applyBorder="1" applyAlignment="1" applyProtection="1">
      <alignment horizontal="center" vertical="center" shrinkToFit="1"/>
      <protection/>
    </xf>
    <xf numFmtId="0" fontId="26" fillId="4" borderId="0" xfId="49" applyFont="1" applyFill="1" applyBorder="1" applyAlignment="1" applyProtection="1">
      <alignment horizontal="left" vertical="center" shrinkToFit="1"/>
      <protection/>
    </xf>
    <xf numFmtId="177" fontId="26" fillId="4" borderId="0" xfId="49" applyNumberFormat="1" applyFont="1" applyFill="1" applyBorder="1" applyAlignment="1" applyProtection="1">
      <alignment horizontal="right" vertical="center" shrinkToFit="1"/>
      <protection/>
    </xf>
    <xf numFmtId="177" fontId="26" fillId="4" borderId="0" xfId="49" applyNumberFormat="1" applyFont="1" applyFill="1" applyBorder="1" applyAlignment="1" applyProtection="1">
      <alignment horizontal="left" vertical="center" shrinkToFit="1"/>
      <protection/>
    </xf>
    <xf numFmtId="0" fontId="20" fillId="4" borderId="0" xfId="49" applyFont="1" applyFill="1" applyBorder="1" applyAlignment="1" applyProtection="1">
      <alignment vertical="center"/>
      <protection/>
    </xf>
    <xf numFmtId="0" fontId="26" fillId="4" borderId="51" xfId="49" applyFont="1" applyFill="1" applyBorder="1" applyAlignment="1" applyProtection="1">
      <alignment vertical="center"/>
      <protection/>
    </xf>
    <xf numFmtId="0" fontId="26" fillId="4" borderId="51" xfId="49" applyFont="1" applyFill="1" applyBorder="1" applyAlignment="1" applyProtection="1">
      <alignment horizontal="center" vertical="center"/>
      <protection/>
    </xf>
    <xf numFmtId="0" fontId="26" fillId="4" borderId="31" xfId="49" applyFont="1" applyFill="1" applyBorder="1" applyAlignment="1" applyProtection="1">
      <alignment vertical="center"/>
      <protection/>
    </xf>
    <xf numFmtId="0" fontId="26" fillId="4" borderId="9" xfId="49" applyFont="1" applyFill="1" applyBorder="1" applyAlignment="1" applyProtection="1">
      <alignment vertical="center"/>
      <protection/>
    </xf>
    <xf numFmtId="0" fontId="26" fillId="4" borderId="45" xfId="49" applyFont="1" applyFill="1" applyBorder="1" applyAlignment="1" applyProtection="1">
      <alignment vertical="center"/>
      <protection/>
    </xf>
    <xf numFmtId="0" fontId="26" fillId="4" borderId="0" xfId="49" applyFont="1" applyFill="1" applyBorder="1" applyAlignment="1" applyProtection="1">
      <alignment vertical="center"/>
      <protection/>
    </xf>
    <xf numFmtId="0" fontId="26" fillId="4" borderId="53" xfId="49" applyFont="1" applyFill="1" applyBorder="1" applyAlignment="1" applyProtection="1">
      <alignment vertical="center"/>
      <protection/>
    </xf>
    <xf numFmtId="0" fontId="26" fillId="4" borderId="0" xfId="49" applyFont="1" applyFill="1" applyAlignment="1" applyProtection="1">
      <alignment vertical="center"/>
      <protection/>
    </xf>
    <xf numFmtId="0" fontId="26" fillId="4" borderId="0" xfId="49" applyFont="1" applyFill="1" applyBorder="1" applyAlignment="1" applyProtection="1">
      <alignment horizontal="center" vertical="center"/>
      <protection/>
    </xf>
    <xf numFmtId="0" fontId="27" fillId="4" borderId="0" xfId="49" applyFont="1" applyFill="1" applyAlignment="1" applyProtection="1">
      <alignment vertical="center"/>
      <protection/>
    </xf>
    <xf numFmtId="0" fontId="27" fillId="4" borderId="0" xfId="49" applyFont="1" applyFill="1" applyBorder="1" applyAlignment="1" applyProtection="1">
      <alignment horizontal="center" vertical="center"/>
      <protection/>
    </xf>
    <xf numFmtId="0" fontId="27" fillId="4" borderId="7" xfId="49" applyFont="1" applyFill="1" applyBorder="1" applyAlignment="1" applyProtection="1">
      <alignment vertical="center"/>
      <protection/>
    </xf>
    <xf numFmtId="0" fontId="27" fillId="4" borderId="0" xfId="49" applyFont="1" applyFill="1" applyBorder="1" applyAlignment="1" applyProtection="1">
      <alignment vertical="center"/>
      <protection/>
    </xf>
    <xf numFmtId="0" fontId="29" fillId="4" borderId="0" xfId="50" applyFont="1" applyFill="1" applyAlignment="1" applyProtection="1">
      <alignment vertical="center"/>
      <protection/>
    </xf>
    <xf numFmtId="0" fontId="2" fillId="0" borderId="0" xfId="50" applyAlignment="1">
      <alignment vertical="center"/>
      <protection/>
    </xf>
    <xf numFmtId="0" fontId="8" fillId="4" borderId="0" xfId="24" applyFill="1" applyProtection="1">
      <alignment/>
      <protection hidden="1"/>
    </xf>
    <xf numFmtId="0" fontId="8" fillId="4" borderId="0" xfId="24" applyFill="1">
      <alignment/>
      <protection/>
    </xf>
    <xf numFmtId="0" fontId="2" fillId="0" borderId="0" xfId="53" applyFont="1" applyFill="1" applyAlignment="1">
      <alignment vertical="center"/>
      <protection/>
    </xf>
    <xf numFmtId="0" fontId="2" fillId="0" borderId="0" xfId="53" applyFont="1" applyFill="1" applyBorder="1" applyAlignment="1">
      <alignment vertical="center"/>
      <protection/>
    </xf>
    <xf numFmtId="0" fontId="26" fillId="0" borderId="28" xfId="53" applyFont="1" applyFill="1" applyBorder="1" applyAlignment="1">
      <alignment vertical="center"/>
      <protection/>
    </xf>
    <xf numFmtId="0" fontId="2" fillId="0" borderId="45" xfId="53" applyFont="1" applyFill="1" applyBorder="1" applyAlignment="1">
      <alignment vertical="center"/>
      <protection/>
    </xf>
    <xf numFmtId="0" fontId="2" fillId="0" borderId="30" xfId="53" applyFont="1" applyFill="1" applyBorder="1" applyAlignment="1">
      <alignment vertical="center"/>
      <protection/>
    </xf>
    <xf numFmtId="0" fontId="2" fillId="0" borderId="54" xfId="53" applyFont="1" applyFill="1" applyBorder="1" applyAlignment="1">
      <alignment vertical="center"/>
      <protection/>
    </xf>
    <xf numFmtId="178" fontId="4" fillId="0" borderId="0" xfId="53" applyNumberFormat="1" applyFont="1" applyFill="1" applyBorder="1" applyAlignment="1">
      <alignment vertical="center"/>
      <protection/>
    </xf>
    <xf numFmtId="0" fontId="2" fillId="0" borderId="61" xfId="53" applyFont="1" applyFill="1" applyBorder="1" applyAlignment="1">
      <alignment vertical="center"/>
      <protection/>
    </xf>
    <xf numFmtId="0" fontId="2" fillId="4" borderId="28" xfId="53" applyFont="1" applyFill="1" applyBorder="1" applyAlignment="1">
      <alignment vertical="center"/>
      <protection/>
    </xf>
    <xf numFmtId="0" fontId="2" fillId="4" borderId="45" xfId="53" applyFont="1" applyFill="1" applyBorder="1" applyAlignment="1">
      <alignment vertical="center"/>
      <protection/>
    </xf>
    <xf numFmtId="0" fontId="2" fillId="4" borderId="30" xfId="53" applyFont="1" applyFill="1" applyBorder="1" applyAlignment="1">
      <alignment vertical="center"/>
      <protection/>
    </xf>
    <xf numFmtId="0" fontId="2" fillId="4" borderId="27" xfId="53" applyFont="1" applyFill="1" applyBorder="1" applyAlignment="1">
      <alignment vertical="center"/>
      <protection/>
    </xf>
    <xf numFmtId="0" fontId="2" fillId="4" borderId="31" xfId="53" applyFont="1" applyFill="1" applyBorder="1" applyAlignment="1">
      <alignment vertical="center"/>
      <protection/>
    </xf>
    <xf numFmtId="0" fontId="2" fillId="4" borderId="32" xfId="53" applyFont="1" applyFill="1" applyBorder="1" applyAlignment="1">
      <alignment vertical="center"/>
      <protection/>
    </xf>
    <xf numFmtId="178" fontId="4" fillId="4" borderId="26" xfId="53" applyNumberFormat="1" applyFont="1" applyFill="1" applyBorder="1" applyAlignment="1">
      <alignment vertical="center"/>
      <protection/>
    </xf>
    <xf numFmtId="178" fontId="4" fillId="4" borderId="37" xfId="53" applyNumberFormat="1" applyFont="1" applyFill="1" applyBorder="1" applyAlignment="1">
      <alignment vertical="center"/>
      <protection/>
    </xf>
    <xf numFmtId="178" fontId="4" fillId="4" borderId="33" xfId="53" applyNumberFormat="1" applyFont="1" applyFill="1" applyBorder="1" applyAlignment="1">
      <alignment vertical="center"/>
      <protection/>
    </xf>
    <xf numFmtId="178" fontId="4" fillId="4" borderId="24" xfId="53" applyNumberFormat="1" applyFont="1" applyFill="1" applyBorder="1" applyAlignment="1">
      <alignment horizontal="center" vertical="center"/>
      <protection/>
    </xf>
    <xf numFmtId="178" fontId="14" fillId="4" borderId="62" xfId="53" applyNumberFormat="1" applyFont="1" applyFill="1" applyBorder="1" applyAlignment="1">
      <alignment horizontal="center" vertical="center"/>
      <protection/>
    </xf>
    <xf numFmtId="178" fontId="4" fillId="4" borderId="35" xfId="53" applyNumberFormat="1" applyFont="1" applyFill="1" applyBorder="1" applyAlignment="1">
      <alignment horizontal="center" vertical="center"/>
      <protection/>
    </xf>
    <xf numFmtId="177" fontId="4" fillId="4" borderId="34" xfId="54" applyNumberFormat="1" applyFont="1" applyFill="1" applyBorder="1" applyAlignment="1">
      <alignment horizontal="right" vertical="center" wrapText="1"/>
      <protection/>
    </xf>
    <xf numFmtId="177" fontId="4" fillId="4" borderId="34" xfId="54" applyNumberFormat="1" applyFont="1" applyFill="1" applyBorder="1" applyAlignment="1">
      <alignment horizontal="right" vertical="center"/>
      <protection/>
    </xf>
    <xf numFmtId="177" fontId="4" fillId="4" borderId="26" xfId="54" applyNumberFormat="1" applyFont="1" applyFill="1" applyBorder="1" applyAlignment="1">
      <alignment horizontal="right" vertical="center"/>
      <protection/>
    </xf>
    <xf numFmtId="188" fontId="4" fillId="4" borderId="63" xfId="54" applyNumberFormat="1" applyFont="1" applyFill="1" applyBorder="1" applyAlignment="1">
      <alignment horizontal="right" vertical="center"/>
      <protection/>
    </xf>
    <xf numFmtId="177" fontId="4" fillId="4" borderId="24" xfId="54" applyNumberFormat="1" applyFont="1" applyFill="1" applyBorder="1" applyAlignment="1">
      <alignment horizontal="right" vertical="center" wrapText="1"/>
      <protection/>
    </xf>
    <xf numFmtId="177" fontId="4" fillId="4" borderId="24" xfId="54" applyNumberFormat="1" applyFont="1" applyFill="1" applyBorder="1" applyAlignment="1">
      <alignment horizontal="right" vertical="center"/>
      <protection/>
    </xf>
    <xf numFmtId="177" fontId="4" fillId="4" borderId="27" xfId="54" applyNumberFormat="1" applyFont="1" applyFill="1" applyBorder="1" applyAlignment="1">
      <alignment horizontal="right" vertical="center"/>
      <protection/>
    </xf>
    <xf numFmtId="188" fontId="4" fillId="4" borderId="35" xfId="54" applyNumberFormat="1" applyFont="1" applyFill="1" applyBorder="1" applyAlignment="1">
      <alignment horizontal="right" vertical="center"/>
      <protection/>
    </xf>
    <xf numFmtId="190" fontId="4" fillId="0" borderId="0" xfId="53" applyNumberFormat="1" applyFont="1" applyFill="1" applyBorder="1" applyAlignment="1">
      <alignment vertical="center"/>
      <protection/>
    </xf>
    <xf numFmtId="178" fontId="4" fillId="0" borderId="27" xfId="53" applyNumberFormat="1" applyFont="1" applyFill="1" applyBorder="1" applyAlignment="1">
      <alignment vertical="center"/>
      <protection/>
    </xf>
    <xf numFmtId="178" fontId="4" fillId="0" borderId="31" xfId="53" applyNumberFormat="1" applyFont="1" applyFill="1" applyBorder="1" applyAlignment="1">
      <alignment vertical="center"/>
      <protection/>
    </xf>
    <xf numFmtId="178" fontId="4" fillId="0" borderId="32" xfId="53" applyNumberFormat="1" applyFont="1" applyFill="1" applyBorder="1" applyAlignment="1">
      <alignment vertical="center"/>
      <protection/>
    </xf>
    <xf numFmtId="178" fontId="4" fillId="0" borderId="24" xfId="53" applyNumberFormat="1" applyFont="1" applyFill="1" applyBorder="1" applyAlignment="1">
      <alignment horizontal="center" vertical="center"/>
      <protection/>
    </xf>
    <xf numFmtId="178" fontId="4" fillId="0" borderId="62" xfId="53" applyNumberFormat="1" applyFont="1" applyFill="1" applyBorder="1" applyAlignment="1">
      <alignment horizontal="center" vertical="center"/>
      <protection/>
    </xf>
    <xf numFmtId="178" fontId="4" fillId="0" borderId="35" xfId="53" applyNumberFormat="1" applyFont="1" applyFill="1" applyBorder="1" applyAlignment="1">
      <alignment horizontal="center" vertical="center"/>
      <protection/>
    </xf>
    <xf numFmtId="178" fontId="4" fillId="0" borderId="0" xfId="53" applyNumberFormat="1" applyFont="1" applyFill="1" applyBorder="1" applyAlignment="1">
      <alignment horizontal="center" vertical="center"/>
      <protection/>
    </xf>
    <xf numFmtId="178" fontId="4" fillId="0" borderId="54" xfId="53" applyNumberFormat="1" applyFont="1" applyFill="1" applyBorder="1" applyAlignment="1">
      <alignment vertical="center"/>
      <protection/>
    </xf>
    <xf numFmtId="191" fontId="9" fillId="0" borderId="24" xfId="53" applyNumberFormat="1" applyFont="1" applyFill="1" applyBorder="1" applyAlignment="1">
      <alignment horizontal="right" vertical="center" shrinkToFit="1"/>
      <protection/>
    </xf>
    <xf numFmtId="191" fontId="9" fillId="0" borderId="62" xfId="53" applyNumberFormat="1" applyFont="1" applyFill="1" applyBorder="1" applyAlignment="1">
      <alignment horizontal="right" vertical="center" shrinkToFit="1"/>
      <protection/>
    </xf>
    <xf numFmtId="191" fontId="4" fillId="0" borderId="35" xfId="53" applyNumberFormat="1" applyFont="1" applyFill="1" applyBorder="1" applyAlignment="1">
      <alignment horizontal="right" vertical="center" shrinkToFit="1"/>
      <protection/>
    </xf>
    <xf numFmtId="178" fontId="4" fillId="0" borderId="61" xfId="53" applyNumberFormat="1" applyFont="1" applyFill="1" applyBorder="1" applyAlignment="1">
      <alignment vertical="center"/>
      <protection/>
    </xf>
    <xf numFmtId="178" fontId="4" fillId="0" borderId="0" xfId="53" applyNumberFormat="1" applyFont="1" applyFill="1" applyAlignment="1">
      <alignment vertical="center"/>
      <protection/>
    </xf>
    <xf numFmtId="188" fontId="9" fillId="0" borderId="24" xfId="53" applyNumberFormat="1" applyFont="1" applyFill="1" applyBorder="1" applyAlignment="1">
      <alignment horizontal="right" vertical="center" shrinkToFit="1"/>
      <protection/>
    </xf>
    <xf numFmtId="188" fontId="9" fillId="0" borderId="62" xfId="53" applyNumberFormat="1" applyFont="1" applyFill="1" applyBorder="1" applyAlignment="1">
      <alignment horizontal="right" vertical="center" shrinkToFit="1"/>
      <protection/>
    </xf>
    <xf numFmtId="188" fontId="4" fillId="0" borderId="35" xfId="53" applyNumberFormat="1" applyFont="1" applyFill="1" applyBorder="1" applyAlignment="1">
      <alignment horizontal="right" vertical="center" shrinkToFit="1"/>
      <protection/>
    </xf>
    <xf numFmtId="178" fontId="4" fillId="0" borderId="26" xfId="53" applyNumberFormat="1" applyFont="1" applyFill="1" applyBorder="1" applyAlignment="1">
      <alignment vertical="center"/>
      <protection/>
    </xf>
    <xf numFmtId="178" fontId="4" fillId="0" borderId="37" xfId="53" applyNumberFormat="1" applyFont="1" applyFill="1" applyBorder="1" applyAlignment="1">
      <alignment vertical="center"/>
      <protection/>
    </xf>
    <xf numFmtId="190" fontId="4" fillId="0" borderId="37" xfId="53" applyNumberFormat="1" applyFont="1" applyFill="1" applyBorder="1" applyAlignment="1">
      <alignment vertical="center"/>
      <protection/>
    </xf>
    <xf numFmtId="178" fontId="4" fillId="0" borderId="33" xfId="53" applyNumberFormat="1" applyFont="1" applyFill="1" applyBorder="1" applyAlignment="1">
      <alignment vertical="center"/>
      <protection/>
    </xf>
    <xf numFmtId="0" fontId="2" fillId="0" borderId="30" xfId="53" applyFont="1" applyFill="1" applyBorder="1" applyAlignment="1">
      <alignment/>
      <protection/>
    </xf>
    <xf numFmtId="0" fontId="2" fillId="0" borderId="61" xfId="53" applyFont="1" applyFill="1" applyBorder="1" applyAlignment="1">
      <alignment/>
      <protection/>
    </xf>
    <xf numFmtId="177" fontId="4" fillId="4" borderId="24" xfId="53" applyNumberFormat="1" applyFont="1" applyFill="1" applyBorder="1" applyAlignment="1">
      <alignment horizontal="right" vertical="center"/>
      <protection/>
    </xf>
    <xf numFmtId="177" fontId="4" fillId="4" borderId="62" xfId="53" applyNumberFormat="1" applyFont="1" applyFill="1" applyBorder="1" applyAlignment="1">
      <alignment horizontal="right" vertical="center"/>
      <protection/>
    </xf>
    <xf numFmtId="188" fontId="4" fillId="4" borderId="35" xfId="53" applyNumberFormat="1" applyFont="1" applyFill="1" applyBorder="1" applyAlignment="1">
      <alignment horizontal="right" vertical="center"/>
      <protection/>
    </xf>
    <xf numFmtId="177" fontId="4" fillId="0" borderId="24" xfId="53" applyNumberFormat="1" applyFont="1" applyFill="1" applyBorder="1" applyAlignment="1">
      <alignment horizontal="right" vertical="center"/>
      <protection/>
    </xf>
    <xf numFmtId="177" fontId="4" fillId="0" borderId="62" xfId="53" applyNumberFormat="1" applyFont="1" applyFill="1" applyBorder="1" applyAlignment="1">
      <alignment horizontal="right" vertical="center"/>
      <protection/>
    </xf>
    <xf numFmtId="188" fontId="4" fillId="0" borderId="35" xfId="53" applyNumberFormat="1" applyFont="1" applyFill="1" applyBorder="1" applyAlignment="1">
      <alignment horizontal="right" vertical="center"/>
      <protection/>
    </xf>
    <xf numFmtId="177" fontId="4" fillId="4" borderId="24" xfId="53" applyNumberFormat="1" applyFont="1" applyFill="1" applyBorder="1" applyAlignment="1">
      <alignment horizontal="right" vertical="center" wrapText="1"/>
      <protection/>
    </xf>
    <xf numFmtId="177" fontId="4" fillId="4" borderId="62" xfId="53" applyNumberFormat="1" applyFont="1" applyFill="1" applyBorder="1" applyAlignment="1">
      <alignment horizontal="right" vertical="center" wrapText="1"/>
      <protection/>
    </xf>
    <xf numFmtId="188" fontId="4" fillId="4" borderId="35" xfId="53" applyNumberFormat="1" applyFont="1" applyFill="1" applyBorder="1" applyAlignment="1">
      <alignment horizontal="right" vertical="center" wrapText="1"/>
      <protection/>
    </xf>
    <xf numFmtId="0" fontId="4" fillId="0" borderId="0" xfId="53" applyFont="1" applyFill="1" applyBorder="1" applyAlignment="1">
      <alignment/>
      <protection/>
    </xf>
    <xf numFmtId="0" fontId="2" fillId="0" borderId="0" xfId="53" applyFont="1" applyFill="1" applyBorder="1" applyAlignment="1">
      <alignment/>
      <protection/>
    </xf>
    <xf numFmtId="190" fontId="4" fillId="0" borderId="45" xfId="53" applyNumberFormat="1" applyFont="1" applyFill="1" applyBorder="1" applyAlignment="1">
      <alignment vertical="center"/>
      <protection/>
    </xf>
    <xf numFmtId="0" fontId="2" fillId="0" borderId="37" xfId="53" applyFont="1" applyFill="1" applyBorder="1" applyAlignment="1">
      <alignment vertical="center"/>
      <protection/>
    </xf>
    <xf numFmtId="0" fontId="26" fillId="0" borderId="54" xfId="53" applyFont="1" applyFill="1" applyBorder="1" applyAlignment="1">
      <alignment vertical="center"/>
      <protection/>
    </xf>
    <xf numFmtId="0" fontId="2" fillId="0" borderId="37" xfId="54" applyFont="1" applyFill="1" applyBorder="1" applyAlignment="1">
      <alignment vertical="center"/>
      <protection/>
    </xf>
    <xf numFmtId="190" fontId="4" fillId="0" borderId="37" xfId="54" applyNumberFormat="1" applyFont="1" applyFill="1" applyBorder="1" applyAlignment="1">
      <alignment vertical="center"/>
      <protection/>
    </xf>
    <xf numFmtId="178" fontId="9" fillId="0" borderId="28" xfId="55" applyNumberFormat="1" applyFont="1" applyBorder="1" applyAlignment="1">
      <alignment vertical="center"/>
      <protection/>
    </xf>
    <xf numFmtId="178" fontId="9" fillId="0" borderId="30" xfId="55" applyNumberFormat="1" applyFont="1" applyBorder="1" applyAlignment="1">
      <alignment vertical="center"/>
      <protection/>
    </xf>
    <xf numFmtId="178" fontId="9" fillId="0" borderId="26" xfId="55" applyNumberFormat="1" applyFont="1" applyBorder="1" applyAlignment="1">
      <alignment vertical="center"/>
      <protection/>
    </xf>
    <xf numFmtId="178" fontId="9" fillId="0" borderId="33" xfId="55" applyNumberFormat="1" applyFont="1" applyBorder="1" applyAlignment="1">
      <alignment vertical="center"/>
      <protection/>
    </xf>
    <xf numFmtId="178" fontId="9" fillId="0" borderId="28" xfId="55" applyNumberFormat="1" applyFont="1" applyBorder="1" applyAlignment="1">
      <alignment horizontal="center" vertical="center"/>
      <protection/>
    </xf>
    <xf numFmtId="178" fontId="9" fillId="0" borderId="35" xfId="55" applyNumberFormat="1" applyFont="1" applyBorder="1" applyAlignment="1">
      <alignment horizontal="center" vertical="center" wrapText="1"/>
      <protection/>
    </xf>
    <xf numFmtId="178" fontId="13" fillId="0" borderId="36" xfId="55" applyNumberFormat="1" applyFont="1" applyBorder="1" applyAlignment="1">
      <alignment horizontal="center" vertical="center"/>
      <protection/>
    </xf>
    <xf numFmtId="178" fontId="9" fillId="0" borderId="37" xfId="55" applyNumberFormat="1" applyFont="1" applyBorder="1" applyAlignment="1">
      <alignment horizontal="center" vertical="center" wrapText="1"/>
      <protection/>
    </xf>
    <xf numFmtId="178" fontId="9" fillId="0" borderId="24" xfId="55" applyNumberFormat="1" applyFont="1" applyBorder="1" applyAlignment="1">
      <alignment horizontal="center" vertical="center"/>
      <protection/>
    </xf>
    <xf numFmtId="177" fontId="9" fillId="0" borderId="11" xfId="56" applyNumberFormat="1" applyFont="1" applyFill="1" applyBorder="1" applyAlignment="1">
      <alignment horizontal="right" vertical="center"/>
      <protection/>
    </xf>
    <xf numFmtId="177" fontId="9" fillId="0" borderId="28" xfId="56" applyNumberFormat="1" applyFont="1" applyFill="1" applyBorder="1" applyAlignment="1">
      <alignment horizontal="right" vertical="center"/>
      <protection/>
    </xf>
    <xf numFmtId="188" fontId="9" fillId="0" borderId="38" xfId="56" applyNumberFormat="1" applyFont="1" applyFill="1" applyBorder="1" applyAlignment="1">
      <alignment horizontal="right" vertical="center"/>
      <protection/>
    </xf>
    <xf numFmtId="177" fontId="9" fillId="0" borderId="36" xfId="56" applyNumberFormat="1" applyFont="1" applyFill="1" applyBorder="1" applyAlignment="1">
      <alignment horizontal="right" vertical="center"/>
      <protection/>
    </xf>
    <xf numFmtId="188" fontId="9" fillId="0" borderId="39" xfId="56" applyNumberFormat="1" applyFont="1" applyFill="1" applyBorder="1" applyAlignment="1">
      <alignment horizontal="right" vertical="center"/>
      <protection/>
    </xf>
    <xf numFmtId="188" fontId="9" fillId="0" borderId="11" xfId="56" applyNumberFormat="1" applyFont="1" applyBorder="1" applyAlignment="1">
      <alignment horizontal="right" vertical="center"/>
      <protection/>
    </xf>
    <xf numFmtId="178" fontId="9" fillId="0" borderId="26" xfId="55" applyNumberFormat="1" applyFont="1" applyBorder="1" applyAlignment="1">
      <alignment horizontal="center" vertical="center"/>
      <protection/>
    </xf>
    <xf numFmtId="178" fontId="9" fillId="0" borderId="40" xfId="55" applyNumberFormat="1" applyFont="1" applyBorder="1" applyAlignment="1">
      <alignment horizontal="center" vertical="center"/>
      <protection/>
    </xf>
    <xf numFmtId="177" fontId="9" fillId="0" borderId="41" xfId="56" applyNumberFormat="1" applyFont="1" applyFill="1" applyBorder="1" applyAlignment="1">
      <alignment horizontal="right" vertical="center"/>
      <protection/>
    </xf>
    <xf numFmtId="177" fontId="9" fillId="0" borderId="42" xfId="56" applyNumberFormat="1" applyFont="1" applyFill="1" applyBorder="1" applyAlignment="1">
      <alignment horizontal="right" vertical="center"/>
      <protection/>
    </xf>
    <xf numFmtId="188" fontId="9" fillId="0" borderId="40" xfId="56" applyNumberFormat="1" applyFont="1" applyFill="1" applyBorder="1" applyAlignment="1">
      <alignment horizontal="right" vertical="center"/>
      <protection/>
    </xf>
    <xf numFmtId="177" fontId="9" fillId="0" borderId="43" xfId="56" applyNumberFormat="1" applyFont="1" applyFill="1" applyBorder="1" applyAlignment="1">
      <alignment horizontal="right" vertical="center"/>
      <protection/>
    </xf>
    <xf numFmtId="188" fontId="9" fillId="0" borderId="44" xfId="56" applyNumberFormat="1" applyFont="1" applyFill="1" applyBorder="1" applyAlignment="1">
      <alignment horizontal="right" vertical="center"/>
      <protection/>
    </xf>
    <xf numFmtId="188" fontId="9" fillId="0" borderId="41" xfId="56" applyNumberFormat="1" applyFont="1" applyBorder="1" applyAlignment="1">
      <alignment horizontal="right" vertical="center"/>
      <protection/>
    </xf>
    <xf numFmtId="177" fontId="9" fillId="0" borderId="41" xfId="56" applyNumberFormat="1" applyFont="1" applyFill="1" applyBorder="1" applyAlignment="1">
      <alignment horizontal="right" vertical="center" wrapText="1"/>
      <protection/>
    </xf>
    <xf numFmtId="178" fontId="9" fillId="0" borderId="30" xfId="55" applyNumberFormat="1" applyFont="1" applyBorder="1" applyAlignment="1">
      <alignment horizontal="center" vertical="center"/>
      <protection/>
    </xf>
    <xf numFmtId="177" fontId="9" fillId="0" borderId="11" xfId="56" applyNumberFormat="1" applyFont="1" applyBorder="1" applyAlignment="1">
      <alignment horizontal="right" vertical="center"/>
      <protection/>
    </xf>
    <xf numFmtId="177" fontId="9" fillId="0" borderId="28" xfId="56" applyNumberFormat="1" applyFont="1" applyBorder="1" applyAlignment="1">
      <alignment horizontal="right" vertical="center"/>
      <protection/>
    </xf>
    <xf numFmtId="188" fontId="9" fillId="0" borderId="38" xfId="56" applyNumberFormat="1" applyFont="1" applyBorder="1" applyAlignment="1">
      <alignment horizontal="right" vertical="center"/>
      <protection/>
    </xf>
    <xf numFmtId="177" fontId="9" fillId="0" borderId="36" xfId="56" applyNumberFormat="1" applyFont="1" applyBorder="1" applyAlignment="1">
      <alignment horizontal="right" vertical="center"/>
      <protection/>
    </xf>
    <xf numFmtId="188" fontId="9" fillId="0" borderId="45" xfId="56" applyNumberFormat="1" applyFont="1" applyBorder="1" applyAlignment="1">
      <alignment horizontal="right" vertical="center"/>
      <protection/>
    </xf>
    <xf numFmtId="0" fontId="2" fillId="0" borderId="26" xfId="53" applyFont="1" applyFill="1" applyBorder="1" applyAlignment="1">
      <alignment vertical="center"/>
      <protection/>
    </xf>
    <xf numFmtId="0" fontId="2" fillId="0" borderId="33" xfId="53" applyFont="1" applyFill="1" applyBorder="1" applyAlignment="1">
      <alignment vertical="center"/>
      <protection/>
    </xf>
    <xf numFmtId="0" fontId="19" fillId="0" borderId="0" xfId="45" applyNumberFormat="1" applyFont="1" applyFill="1" applyBorder="1" applyAlignment="1" applyProtection="1">
      <alignment horizontal="left" vertical="center" wrapText="1"/>
      <protection hidden="1"/>
    </xf>
    <xf numFmtId="186" fontId="14" fillId="0" borderId="0" xfId="45" applyNumberFormat="1" applyFont="1" applyFill="1" applyBorder="1" applyAlignment="1" applyProtection="1">
      <alignment horizontal="center" vertical="center"/>
      <protection hidden="1"/>
    </xf>
    <xf numFmtId="0" fontId="14" fillId="0" borderId="0" xfId="45" applyFont="1" applyFill="1" applyBorder="1" applyAlignment="1" applyProtection="1">
      <alignment horizontal="center" vertical="center"/>
      <protection hidden="1"/>
    </xf>
    <xf numFmtId="0" fontId="14" fillId="0" borderId="0" xfId="45" applyFont="1" applyFill="1" applyBorder="1" applyAlignment="1">
      <alignment horizontal="center" vertical="center"/>
      <protection/>
    </xf>
    <xf numFmtId="49" fontId="14" fillId="0" borderId="0" xfId="45" applyNumberFormat="1" applyFont="1" applyFill="1" applyBorder="1" applyAlignment="1">
      <alignment horizontal="center" vertical="center"/>
      <protection/>
    </xf>
    <xf numFmtId="181" fontId="14" fillId="0" borderId="29" xfId="45" applyNumberFormat="1" applyFont="1" applyFill="1" applyBorder="1" applyAlignment="1">
      <alignment horizontal="right" vertical="center"/>
      <protection/>
    </xf>
    <xf numFmtId="181" fontId="14" fillId="0" borderId="64" xfId="45" applyNumberFormat="1" applyFont="1" applyFill="1" applyBorder="1" applyAlignment="1">
      <alignment horizontal="right" vertical="center"/>
      <protection/>
    </xf>
    <xf numFmtId="181" fontId="14" fillId="0" borderId="65" xfId="45" applyNumberFormat="1" applyFont="1" applyFill="1" applyBorder="1" applyAlignment="1">
      <alignment horizontal="right" vertical="center"/>
      <protection/>
    </xf>
    <xf numFmtId="0" fontId="13" fillId="0" borderId="50" xfId="34" applyFont="1" applyFill="1" applyBorder="1" applyAlignment="1">
      <alignment horizontal="left" vertical="center"/>
      <protection/>
    </xf>
    <xf numFmtId="0" fontId="13" fillId="0" borderId="51" xfId="34" applyFont="1" applyFill="1" applyBorder="1" applyAlignment="1">
      <alignment horizontal="left" vertical="center"/>
      <protection/>
    </xf>
    <xf numFmtId="0" fontId="13" fillId="0" borderId="52" xfId="34" applyFont="1" applyFill="1" applyBorder="1" applyAlignment="1">
      <alignment horizontal="left" vertical="center"/>
      <protection/>
    </xf>
    <xf numFmtId="181" fontId="14" fillId="0" borderId="7" xfId="45" applyNumberFormat="1" applyFont="1" applyFill="1" applyBorder="1" applyAlignment="1">
      <alignment horizontal="right" vertical="center"/>
      <protection/>
    </xf>
    <xf numFmtId="181" fontId="14" fillId="0" borderId="0" xfId="45" applyNumberFormat="1" applyFont="1" applyFill="1" applyBorder="1" applyAlignment="1">
      <alignment horizontal="right" vertical="center"/>
      <protection/>
    </xf>
    <xf numFmtId="181" fontId="14" fillId="0" borderId="53" xfId="45" applyNumberFormat="1" applyFont="1" applyFill="1" applyBorder="1" applyAlignment="1">
      <alignment horizontal="right" vertical="center"/>
      <protection/>
    </xf>
    <xf numFmtId="0" fontId="14" fillId="0" borderId="27" xfId="45" applyFont="1" applyFill="1" applyBorder="1" applyAlignment="1">
      <alignment vertical="center"/>
      <protection/>
    </xf>
    <xf numFmtId="0" fontId="14" fillId="0" borderId="31" xfId="45" applyFont="1" applyFill="1" applyBorder="1" applyAlignment="1">
      <alignment vertical="center"/>
      <protection/>
    </xf>
    <xf numFmtId="0" fontId="14" fillId="0" borderId="32" xfId="45" applyFont="1" applyFill="1" applyBorder="1" applyAlignment="1">
      <alignment vertical="center"/>
      <protection/>
    </xf>
    <xf numFmtId="178" fontId="14" fillId="0" borderId="27" xfId="45" applyNumberFormat="1" applyFont="1" applyFill="1" applyBorder="1" applyAlignment="1">
      <alignment horizontal="right" vertical="center"/>
      <protection/>
    </xf>
    <xf numFmtId="178" fontId="14" fillId="0" borderId="31" xfId="45" applyNumberFormat="1" applyFont="1" applyFill="1" applyBorder="1" applyAlignment="1">
      <alignment horizontal="right" vertical="center"/>
      <protection/>
    </xf>
    <xf numFmtId="178" fontId="14" fillId="0" borderId="32" xfId="45" applyNumberFormat="1" applyFont="1" applyFill="1" applyBorder="1" applyAlignment="1">
      <alignment horizontal="right" vertical="center"/>
      <protection/>
    </xf>
    <xf numFmtId="178" fontId="14" fillId="0" borderId="66" xfId="45" applyNumberFormat="1" applyFont="1" applyFill="1" applyBorder="1" applyAlignment="1">
      <alignment horizontal="right" vertical="center"/>
      <protection/>
    </xf>
    <xf numFmtId="0" fontId="13" fillId="0" borderId="7" xfId="34" applyFont="1" applyFill="1" applyBorder="1" applyAlignment="1">
      <alignment horizontal="left" vertical="center"/>
      <protection/>
    </xf>
    <xf numFmtId="0" fontId="13" fillId="0" borderId="0" xfId="34" applyFont="1" applyFill="1" applyBorder="1" applyAlignment="1">
      <alignment horizontal="left" vertical="center"/>
      <protection/>
    </xf>
    <xf numFmtId="0" fontId="13" fillId="0" borderId="53" xfId="34" applyFont="1" applyFill="1" applyBorder="1" applyAlignment="1">
      <alignment horizontal="left" vertical="center"/>
      <protection/>
    </xf>
    <xf numFmtId="0" fontId="13" fillId="0" borderId="46" xfId="34" applyFont="1" applyFill="1" applyBorder="1" applyAlignment="1">
      <alignment horizontal="center" vertical="center" wrapText="1"/>
      <protection/>
    </xf>
    <xf numFmtId="0" fontId="13" fillId="0" borderId="47" xfId="34" applyFont="1" applyFill="1" applyBorder="1" applyAlignment="1">
      <alignment horizontal="center" vertical="center" wrapText="1"/>
      <protection/>
    </xf>
    <xf numFmtId="0" fontId="13" fillId="0" borderId="48" xfId="34" applyFont="1" applyFill="1" applyBorder="1" applyAlignment="1">
      <alignment horizontal="center" vertical="center" wrapText="1"/>
      <protection/>
    </xf>
    <xf numFmtId="0" fontId="13" fillId="0" borderId="7" xfId="34" applyFont="1" applyFill="1" applyBorder="1" applyAlignment="1">
      <alignment horizontal="center" vertical="center" wrapText="1"/>
      <protection/>
    </xf>
    <xf numFmtId="0" fontId="13" fillId="0" borderId="0" xfId="34" applyFont="1" applyFill="1" applyBorder="1" applyAlignment="1">
      <alignment horizontal="center" vertical="center" wrapText="1"/>
      <protection/>
    </xf>
    <xf numFmtId="0" fontId="13" fillId="0" borderId="53" xfId="34" applyFont="1" applyFill="1" applyBorder="1" applyAlignment="1">
      <alignment horizontal="center" vertical="center" wrapText="1"/>
      <protection/>
    </xf>
    <xf numFmtId="0" fontId="13" fillId="0" borderId="50" xfId="34" applyFont="1" applyFill="1" applyBorder="1" applyAlignment="1">
      <alignment horizontal="center" vertical="center" wrapText="1"/>
      <protection/>
    </xf>
    <xf numFmtId="0" fontId="13" fillId="0" borderId="51" xfId="34" applyFont="1" applyFill="1" applyBorder="1" applyAlignment="1">
      <alignment horizontal="center" vertical="center" wrapText="1"/>
      <protection/>
    </xf>
    <xf numFmtId="0" fontId="13" fillId="0" borderId="52" xfId="34" applyFont="1" applyFill="1" applyBorder="1" applyAlignment="1">
      <alignment horizontal="center" vertical="center" wrapText="1"/>
      <protection/>
    </xf>
    <xf numFmtId="0" fontId="13" fillId="0" borderId="46" xfId="34" applyFont="1" applyFill="1" applyBorder="1" applyAlignment="1">
      <alignment horizontal="left" vertical="center"/>
      <protection/>
    </xf>
    <xf numFmtId="0" fontId="13" fillId="0" borderId="47" xfId="34" applyFont="1" applyFill="1" applyBorder="1" applyAlignment="1">
      <alignment horizontal="left" vertical="center"/>
      <protection/>
    </xf>
    <xf numFmtId="0" fontId="13" fillId="0" borderId="48" xfId="34" applyFont="1" applyFill="1" applyBorder="1" applyAlignment="1">
      <alignment horizontal="left" vertical="center"/>
      <protection/>
    </xf>
    <xf numFmtId="178" fontId="14" fillId="0" borderId="46" xfId="45" applyNumberFormat="1" applyFont="1" applyFill="1" applyBorder="1" applyAlignment="1">
      <alignment horizontal="right" vertical="center"/>
      <protection/>
    </xf>
    <xf numFmtId="178" fontId="14" fillId="0" borderId="47" xfId="45" applyNumberFormat="1" applyFont="1" applyFill="1" applyBorder="1" applyAlignment="1">
      <alignment horizontal="right" vertical="center"/>
      <protection/>
    </xf>
    <xf numFmtId="178" fontId="14" fillId="0" borderId="48" xfId="45" applyNumberFormat="1" applyFont="1" applyFill="1" applyBorder="1" applyAlignment="1">
      <alignment horizontal="right" vertical="center"/>
      <protection/>
    </xf>
    <xf numFmtId="0" fontId="19" fillId="0" borderId="0" xfId="45" applyFont="1" applyFill="1" applyBorder="1" applyAlignment="1">
      <alignment horizontal="left" vertical="center" wrapText="1"/>
      <protection/>
    </xf>
    <xf numFmtId="0" fontId="19" fillId="0" borderId="53" xfId="45" applyFont="1" applyFill="1" applyBorder="1" applyAlignment="1">
      <alignment horizontal="left" vertical="center" wrapText="1"/>
      <protection/>
    </xf>
    <xf numFmtId="178" fontId="14" fillId="0" borderId="7" xfId="45" applyNumberFormat="1" applyFont="1" applyFill="1" applyBorder="1" applyAlignment="1">
      <alignment horizontal="right" vertical="center"/>
      <protection/>
    </xf>
    <xf numFmtId="178" fontId="14" fillId="0" borderId="0" xfId="45" applyNumberFormat="1" applyFont="1" applyFill="1" applyBorder="1" applyAlignment="1">
      <alignment horizontal="right" vertical="center"/>
      <protection/>
    </xf>
    <xf numFmtId="178" fontId="14" fillId="0" borderId="53" xfId="45" applyNumberFormat="1" applyFont="1" applyFill="1" applyBorder="1" applyAlignment="1">
      <alignment horizontal="right" vertical="center"/>
      <protection/>
    </xf>
    <xf numFmtId="178" fontId="14" fillId="0" borderId="50" xfId="45" applyNumberFormat="1" applyFont="1" applyFill="1" applyBorder="1" applyAlignment="1">
      <alignment horizontal="right" vertical="center"/>
      <protection/>
    </xf>
    <xf numFmtId="178" fontId="14" fillId="0" borderId="51" xfId="45" applyNumberFormat="1" applyFont="1" applyFill="1" applyBorder="1" applyAlignment="1">
      <alignment horizontal="right" vertical="center"/>
      <protection/>
    </xf>
    <xf numFmtId="178" fontId="14" fillId="0" borderId="52" xfId="45" applyNumberFormat="1" applyFont="1" applyFill="1" applyBorder="1" applyAlignment="1">
      <alignment horizontal="right" vertical="center"/>
      <protection/>
    </xf>
    <xf numFmtId="0" fontId="14" fillId="0" borderId="50" xfId="45" applyFont="1" applyFill="1" applyBorder="1" applyAlignment="1">
      <alignment horizontal="left" vertical="center"/>
      <protection/>
    </xf>
    <xf numFmtId="0" fontId="14" fillId="0" borderId="51" xfId="45" applyFont="1" applyFill="1" applyBorder="1" applyAlignment="1">
      <alignment horizontal="left" vertical="center"/>
      <protection/>
    </xf>
    <xf numFmtId="0" fontId="14" fillId="0" borderId="52" xfId="45" applyFont="1" applyFill="1" applyBorder="1" applyAlignment="1">
      <alignment horizontal="left" vertical="center"/>
      <protection/>
    </xf>
    <xf numFmtId="0" fontId="14" fillId="0" borderId="7" xfId="45" applyFont="1" applyFill="1" applyBorder="1" applyAlignment="1">
      <alignment horizontal="left" vertical="center"/>
      <protection/>
    </xf>
    <xf numFmtId="0" fontId="14" fillId="0" borderId="0" xfId="45" applyFont="1" applyFill="1" applyBorder="1" applyAlignment="1">
      <alignment horizontal="left" vertical="center"/>
      <protection/>
    </xf>
    <xf numFmtId="0" fontId="14" fillId="0" borderId="53" xfId="45" applyFont="1" applyFill="1" applyBorder="1" applyAlignment="1">
      <alignment horizontal="left" vertical="center"/>
      <protection/>
    </xf>
    <xf numFmtId="0" fontId="14" fillId="0" borderId="28" xfId="45" applyFont="1" applyFill="1" applyBorder="1" applyAlignment="1">
      <alignment horizontal="center" vertical="center" wrapText="1"/>
      <protection/>
    </xf>
    <xf numFmtId="0" fontId="14" fillId="0" borderId="45" xfId="45" applyFont="1" applyFill="1" applyBorder="1" applyAlignment="1">
      <alignment horizontal="center" vertical="center"/>
      <protection/>
    </xf>
    <xf numFmtId="0" fontId="14" fillId="0" borderId="30" xfId="45" applyFont="1" applyFill="1" applyBorder="1" applyAlignment="1">
      <alignment horizontal="center" vertical="center"/>
      <protection/>
    </xf>
    <xf numFmtId="0" fontId="14" fillId="0" borderId="26" xfId="45" applyFont="1" applyFill="1" applyBorder="1" applyAlignment="1">
      <alignment horizontal="center" vertical="center"/>
      <protection/>
    </xf>
    <xf numFmtId="0" fontId="14" fillId="0" borderId="37" xfId="45" applyFont="1" applyFill="1" applyBorder="1" applyAlignment="1">
      <alignment horizontal="center" vertical="center"/>
      <protection/>
    </xf>
    <xf numFmtId="0" fontId="14" fillId="0" borderId="33" xfId="45" applyFont="1" applyFill="1" applyBorder="1" applyAlignment="1">
      <alignment horizontal="center" vertical="center"/>
      <protection/>
    </xf>
    <xf numFmtId="0" fontId="14" fillId="0" borderId="45" xfId="45" applyFont="1" applyFill="1" applyBorder="1" applyAlignment="1">
      <alignment horizontal="center" vertical="center" wrapText="1"/>
      <protection/>
    </xf>
    <xf numFmtId="0" fontId="14" fillId="0" borderId="30" xfId="45" applyFont="1" applyFill="1" applyBorder="1" applyAlignment="1">
      <alignment horizontal="center" vertical="center" wrapText="1"/>
      <protection/>
    </xf>
    <xf numFmtId="0" fontId="14" fillId="0" borderId="26" xfId="45" applyFont="1" applyFill="1" applyBorder="1" applyAlignment="1">
      <alignment horizontal="center" vertical="center" wrapText="1"/>
      <protection/>
    </xf>
    <xf numFmtId="0" fontId="14" fillId="0" borderId="37" xfId="45" applyFont="1" applyFill="1" applyBorder="1" applyAlignment="1">
      <alignment horizontal="center" vertical="center" wrapText="1"/>
      <protection/>
    </xf>
    <xf numFmtId="0" fontId="14" fillId="0" borderId="33" xfId="45" applyFont="1" applyFill="1" applyBorder="1" applyAlignment="1">
      <alignment horizontal="center" vertical="center" wrapText="1"/>
      <protection/>
    </xf>
    <xf numFmtId="0" fontId="19" fillId="0" borderId="28" xfId="45" applyFont="1" applyFill="1" applyBorder="1" applyAlignment="1">
      <alignment horizontal="center" vertical="center" wrapText="1"/>
      <protection/>
    </xf>
    <xf numFmtId="0" fontId="19" fillId="0" borderId="45" xfId="45" applyFont="1" applyFill="1" applyBorder="1" applyAlignment="1">
      <alignment horizontal="center" vertical="center" wrapText="1"/>
      <protection/>
    </xf>
    <xf numFmtId="0" fontId="19" fillId="0" borderId="67" xfId="45" applyFont="1" applyFill="1" applyBorder="1" applyAlignment="1">
      <alignment horizontal="center" vertical="center" wrapText="1"/>
      <protection/>
    </xf>
    <xf numFmtId="0" fontId="19" fillId="0" borderId="26" xfId="45" applyFont="1" applyFill="1" applyBorder="1" applyAlignment="1">
      <alignment horizontal="center" vertical="center" wrapText="1"/>
      <protection/>
    </xf>
    <xf numFmtId="0" fontId="19" fillId="0" borderId="37" xfId="45" applyFont="1" applyFill="1" applyBorder="1" applyAlignment="1">
      <alignment horizontal="center" vertical="center" wrapText="1"/>
      <protection/>
    </xf>
    <xf numFmtId="0" fontId="19" fillId="0" borderId="68" xfId="45" applyFont="1" applyFill="1" applyBorder="1" applyAlignment="1">
      <alignment horizontal="center" vertical="center" wrapText="1"/>
      <protection/>
    </xf>
    <xf numFmtId="0" fontId="14" fillId="0" borderId="9" xfId="45" applyFont="1" applyFill="1" applyBorder="1" applyAlignment="1">
      <alignment horizontal="center" vertical="center" textRotation="255"/>
      <protection/>
    </xf>
    <xf numFmtId="0" fontId="14" fillId="0" borderId="45" xfId="45" applyFont="1" applyFill="1" applyBorder="1" applyAlignment="1">
      <alignment horizontal="center" vertical="center" textRotation="255"/>
      <protection/>
    </xf>
    <xf numFmtId="0" fontId="14" fillId="0" borderId="30" xfId="45" applyFont="1" applyFill="1" applyBorder="1" applyAlignment="1">
      <alignment horizontal="center" vertical="center" textRotation="255"/>
      <protection/>
    </xf>
    <xf numFmtId="0" fontId="14" fillId="0" borderId="7" xfId="45" applyFont="1" applyFill="1" applyBorder="1" applyAlignment="1">
      <alignment horizontal="center" vertical="center" textRotation="255"/>
      <protection/>
    </xf>
    <xf numFmtId="0" fontId="14" fillId="0" borderId="0" xfId="45" applyFont="1" applyFill="1" applyBorder="1" applyAlignment="1">
      <alignment horizontal="center" vertical="center" textRotation="255"/>
      <protection/>
    </xf>
    <xf numFmtId="0" fontId="14" fillId="0" borderId="61" xfId="45" applyFont="1" applyFill="1" applyBorder="1" applyAlignment="1">
      <alignment horizontal="center" vertical="center" textRotation="255"/>
      <protection/>
    </xf>
    <xf numFmtId="0" fontId="14" fillId="0" borderId="50" xfId="45" applyFont="1" applyFill="1" applyBorder="1" applyAlignment="1">
      <alignment horizontal="center" vertical="center" textRotation="255"/>
      <protection/>
    </xf>
    <xf numFmtId="0" fontId="14" fillId="0" borderId="51" xfId="45" applyFont="1" applyFill="1" applyBorder="1" applyAlignment="1">
      <alignment horizontal="center" vertical="center" textRotation="255"/>
      <protection/>
    </xf>
    <xf numFmtId="0" fontId="14" fillId="0" borderId="69" xfId="45" applyFont="1" applyFill="1" applyBorder="1" applyAlignment="1">
      <alignment horizontal="center" vertical="center" textRotation="255"/>
      <protection/>
    </xf>
    <xf numFmtId="0" fontId="14" fillId="0" borderId="28" xfId="45" applyFont="1" applyFill="1" applyBorder="1" applyAlignment="1">
      <alignment horizontal="center" vertical="center"/>
      <protection/>
    </xf>
    <xf numFmtId="0" fontId="19" fillId="0" borderId="30" xfId="45" applyFont="1" applyFill="1" applyBorder="1" applyAlignment="1">
      <alignment horizontal="center" vertical="center" wrapText="1"/>
      <protection/>
    </xf>
    <xf numFmtId="0" fontId="19" fillId="0" borderId="33" xfId="45" applyFont="1" applyFill="1" applyBorder="1" applyAlignment="1">
      <alignment horizontal="center" vertical="center" wrapText="1"/>
      <protection/>
    </xf>
    <xf numFmtId="0" fontId="14" fillId="0" borderId="28" xfId="45" applyFont="1" applyFill="1" applyBorder="1" applyAlignment="1">
      <alignment horizontal="center" vertical="center" textRotation="255"/>
      <protection/>
    </xf>
    <xf numFmtId="0" fontId="14" fillId="0" borderId="54" xfId="45" applyFont="1" applyFill="1" applyBorder="1" applyAlignment="1">
      <alignment horizontal="center" vertical="center" textRotation="255"/>
      <protection/>
    </xf>
    <xf numFmtId="0" fontId="14" fillId="0" borderId="26" xfId="45" applyFont="1" applyFill="1" applyBorder="1" applyAlignment="1">
      <alignment horizontal="center" vertical="center" textRotation="255"/>
      <protection/>
    </xf>
    <xf numFmtId="0" fontId="14" fillId="0" borderId="37" xfId="45" applyFont="1" applyFill="1" applyBorder="1" applyAlignment="1">
      <alignment horizontal="center" vertical="center" textRotation="255"/>
      <protection/>
    </xf>
    <xf numFmtId="0" fontId="14" fillId="0" borderId="33" xfId="45" applyFont="1" applyFill="1" applyBorder="1" applyAlignment="1">
      <alignment horizontal="center" vertical="center" textRotation="255"/>
      <protection/>
    </xf>
    <xf numFmtId="0" fontId="14" fillId="0" borderId="29" xfId="45" applyFont="1" applyFill="1" applyBorder="1" applyAlignment="1">
      <alignment vertical="center"/>
      <protection/>
    </xf>
    <xf numFmtId="0" fontId="14" fillId="0" borderId="64" xfId="45" applyFont="1" applyFill="1" applyBorder="1" applyAlignment="1">
      <alignment vertical="center"/>
      <protection/>
    </xf>
    <xf numFmtId="0" fontId="14" fillId="0" borderId="70" xfId="45" applyFont="1" applyFill="1" applyBorder="1" applyAlignment="1">
      <alignment vertical="center"/>
      <protection/>
    </xf>
    <xf numFmtId="178" fontId="14" fillId="0" borderId="29" xfId="45" applyNumberFormat="1" applyFont="1" applyFill="1" applyBorder="1" applyAlignment="1">
      <alignment horizontal="right" vertical="center"/>
      <protection/>
    </xf>
    <xf numFmtId="178" fontId="14" fillId="0" borderId="64" xfId="45" applyNumberFormat="1" applyFont="1" applyFill="1" applyBorder="1" applyAlignment="1">
      <alignment horizontal="right" vertical="center"/>
      <protection/>
    </xf>
    <xf numFmtId="178" fontId="14" fillId="0" borderId="70" xfId="45" applyNumberFormat="1" applyFont="1" applyFill="1" applyBorder="1" applyAlignment="1">
      <alignment horizontal="right" vertical="center"/>
      <protection/>
    </xf>
    <xf numFmtId="0" fontId="14" fillId="0" borderId="71" xfId="45" applyFont="1" applyFill="1" applyBorder="1" applyAlignment="1">
      <alignment horizontal="center" vertical="center" shrinkToFit="1"/>
      <protection/>
    </xf>
    <xf numFmtId="0" fontId="14" fillId="0" borderId="51" xfId="45" applyFont="1" applyFill="1" applyBorder="1" applyAlignment="1">
      <alignment horizontal="center" vertical="center" shrinkToFit="1"/>
      <protection/>
    </xf>
    <xf numFmtId="0" fontId="14" fillId="0" borderId="69" xfId="45" applyFont="1" applyFill="1" applyBorder="1" applyAlignment="1">
      <alignment horizontal="center" vertical="center" shrinkToFit="1"/>
      <protection/>
    </xf>
    <xf numFmtId="0" fontId="20" fillId="0" borderId="31" xfId="45" applyFont="1" applyFill="1" applyBorder="1" applyAlignment="1">
      <alignment vertical="center"/>
      <protection/>
    </xf>
    <xf numFmtId="0" fontId="20" fillId="0" borderId="32" xfId="45" applyFont="1" applyFill="1" applyBorder="1" applyAlignment="1">
      <alignment vertical="center"/>
      <protection/>
    </xf>
    <xf numFmtId="0" fontId="14" fillId="0" borderId="27" xfId="45" applyFont="1" applyFill="1" applyBorder="1" applyAlignment="1">
      <alignment horizontal="center" vertical="center"/>
      <protection/>
    </xf>
    <xf numFmtId="0" fontId="14" fillId="0" borderId="31" xfId="45" applyFont="1" applyFill="1" applyBorder="1" applyAlignment="1">
      <alignment horizontal="center" vertical="center"/>
      <protection/>
    </xf>
    <xf numFmtId="0" fontId="14" fillId="0" borderId="72" xfId="45" applyFont="1" applyFill="1" applyBorder="1" applyAlignment="1">
      <alignment horizontal="center" vertical="center"/>
      <protection/>
    </xf>
    <xf numFmtId="0" fontId="14" fillId="0" borderId="73" xfId="45" applyFont="1" applyFill="1" applyBorder="1" applyAlignment="1">
      <alignment horizontal="center" vertical="center"/>
      <protection/>
    </xf>
    <xf numFmtId="0" fontId="14" fillId="0" borderId="74" xfId="45" applyFont="1" applyFill="1" applyBorder="1" applyAlignment="1">
      <alignment horizontal="center" vertical="center"/>
      <protection/>
    </xf>
    <xf numFmtId="0" fontId="14" fillId="0" borderId="75" xfId="45" applyFont="1" applyFill="1" applyBorder="1" applyAlignment="1">
      <alignment horizontal="center" vertical="center"/>
      <protection/>
    </xf>
    <xf numFmtId="0" fontId="14" fillId="0" borderId="76" xfId="45" applyFont="1" applyFill="1" applyBorder="1" applyAlignment="1">
      <alignment horizontal="center" vertical="center"/>
      <protection/>
    </xf>
    <xf numFmtId="0" fontId="14" fillId="0" borderId="77" xfId="45" applyFont="1" applyFill="1" applyBorder="1" applyAlignment="1">
      <alignment horizontal="center" vertical="center"/>
      <protection/>
    </xf>
    <xf numFmtId="183" fontId="14" fillId="0" borderId="77" xfId="45" applyNumberFormat="1" applyFont="1" applyFill="1" applyBorder="1" applyAlignment="1">
      <alignment horizontal="right" vertical="center"/>
      <protection/>
    </xf>
    <xf numFmtId="183" fontId="14" fillId="0" borderId="78" xfId="45" applyNumberFormat="1" applyFont="1" applyFill="1" applyBorder="1" applyAlignment="1">
      <alignment horizontal="right" vertical="center"/>
      <protection/>
    </xf>
    <xf numFmtId="183" fontId="14" fillId="0" borderId="6" xfId="45" applyNumberFormat="1" applyFont="1" applyFill="1" applyBorder="1" applyAlignment="1">
      <alignment horizontal="right" vertical="center"/>
      <protection/>
    </xf>
    <xf numFmtId="181" fontId="14" fillId="0" borderId="70" xfId="45" applyNumberFormat="1" applyFont="1" applyFill="1" applyBorder="1" applyAlignment="1">
      <alignment horizontal="right" vertical="center"/>
      <protection/>
    </xf>
    <xf numFmtId="0" fontId="14" fillId="0" borderId="22" xfId="45" applyFont="1" applyFill="1" applyBorder="1" applyAlignment="1">
      <alignment vertical="center"/>
      <protection/>
    </xf>
    <xf numFmtId="178" fontId="14" fillId="0" borderId="77" xfId="45" applyNumberFormat="1" applyFont="1" applyFill="1" applyBorder="1" applyAlignment="1">
      <alignment horizontal="right" vertical="center"/>
      <protection/>
    </xf>
    <xf numFmtId="178" fontId="14" fillId="0" borderId="78" xfId="45" applyNumberFormat="1" applyFont="1" applyFill="1" applyBorder="1" applyAlignment="1">
      <alignment horizontal="right" vertical="center"/>
      <protection/>
    </xf>
    <xf numFmtId="178" fontId="14" fillId="0" borderId="6" xfId="45" applyNumberFormat="1" applyFont="1" applyFill="1" applyBorder="1" applyAlignment="1">
      <alignment horizontal="right" vertical="center"/>
      <protection/>
    </xf>
    <xf numFmtId="181" fontId="14" fillId="0" borderId="51" xfId="45" applyNumberFormat="1" applyFont="1" applyFill="1" applyBorder="1" applyAlignment="1">
      <alignment horizontal="right" vertical="center"/>
      <protection/>
    </xf>
    <xf numFmtId="181" fontId="14" fillId="0" borderId="52" xfId="45" applyNumberFormat="1" applyFont="1" applyFill="1" applyBorder="1" applyAlignment="1">
      <alignment horizontal="right" vertical="center"/>
      <protection/>
    </xf>
    <xf numFmtId="0" fontId="14" fillId="0" borderId="13" xfId="45" applyFont="1" applyFill="1" applyBorder="1" applyAlignment="1">
      <alignment vertical="center"/>
      <protection/>
    </xf>
    <xf numFmtId="0" fontId="14" fillId="0" borderId="16" xfId="45" applyFont="1" applyFill="1" applyBorder="1" applyAlignment="1">
      <alignment horizontal="center" vertical="center"/>
      <protection/>
    </xf>
    <xf numFmtId="0" fontId="14" fillId="0" borderId="65" xfId="45" applyFont="1" applyFill="1" applyBorder="1" applyAlignment="1">
      <alignment horizontal="center" vertical="center"/>
      <protection/>
    </xf>
    <xf numFmtId="0" fontId="14" fillId="0" borderId="79" xfId="45" applyFont="1" applyFill="1" applyBorder="1" applyAlignment="1">
      <alignment horizontal="center" vertical="center"/>
      <protection/>
    </xf>
    <xf numFmtId="0" fontId="14" fillId="0" borderId="46" xfId="45" applyFont="1" applyFill="1" applyBorder="1" applyAlignment="1">
      <alignment horizontal="center" vertical="center"/>
      <protection/>
    </xf>
    <xf numFmtId="0" fontId="14" fillId="0" borderId="47" xfId="45" applyFont="1" applyFill="1" applyBorder="1" applyAlignment="1">
      <alignment horizontal="center" vertical="center"/>
      <protection/>
    </xf>
    <xf numFmtId="0" fontId="14" fillId="0" borderId="50" xfId="45" applyFont="1" applyFill="1" applyBorder="1" applyAlignment="1">
      <alignment horizontal="center" vertical="center"/>
      <protection/>
    </xf>
    <xf numFmtId="0" fontId="14" fillId="0" borderId="51" xfId="45" applyFont="1" applyFill="1" applyBorder="1" applyAlignment="1">
      <alignment horizontal="center" vertical="center"/>
      <protection/>
    </xf>
    <xf numFmtId="0" fontId="13" fillId="0" borderId="29" xfId="46" applyFont="1" applyFill="1" applyBorder="1" applyAlignment="1">
      <alignment horizontal="center" vertical="center"/>
      <protection/>
    </xf>
    <xf numFmtId="0" fontId="13" fillId="0" borderId="64" xfId="46" applyFont="1" applyFill="1" applyBorder="1" applyAlignment="1">
      <alignment horizontal="center" vertical="center"/>
      <protection/>
    </xf>
    <xf numFmtId="0" fontId="13" fillId="0" borderId="70" xfId="46" applyFont="1" applyFill="1" applyBorder="1" applyAlignment="1">
      <alignment horizontal="center" vertical="center"/>
      <protection/>
    </xf>
    <xf numFmtId="185" fontId="13" fillId="0" borderId="28" xfId="45" applyNumberFormat="1" applyFont="1" applyFill="1" applyBorder="1" applyAlignment="1">
      <alignment horizontal="right" vertical="center"/>
      <protection/>
    </xf>
    <xf numFmtId="185" fontId="13" fillId="0" borderId="45" xfId="45" applyNumberFormat="1" applyFont="1" applyFill="1" applyBorder="1" applyAlignment="1">
      <alignment horizontal="right" vertical="center"/>
      <protection/>
    </xf>
    <xf numFmtId="185" fontId="13" fillId="0" borderId="67" xfId="45" applyNumberFormat="1" applyFont="1" applyFill="1" applyBorder="1" applyAlignment="1">
      <alignment horizontal="right" vertical="center"/>
      <protection/>
    </xf>
    <xf numFmtId="0" fontId="14" fillId="0" borderId="9" xfId="45" applyFont="1" applyFill="1" applyBorder="1" applyAlignment="1">
      <alignment horizontal="center" vertical="center"/>
      <protection/>
    </xf>
    <xf numFmtId="0" fontId="14" fillId="0" borderId="69" xfId="45" applyFont="1" applyFill="1" applyBorder="1" applyAlignment="1">
      <alignment horizontal="center" vertical="center"/>
      <protection/>
    </xf>
    <xf numFmtId="0" fontId="13" fillId="0" borderId="28" xfId="45" applyFont="1" applyFill="1" applyBorder="1" applyAlignment="1">
      <alignment vertical="center"/>
      <protection/>
    </xf>
    <xf numFmtId="0" fontId="13" fillId="0" borderId="45" xfId="45" applyFont="1" applyFill="1" applyBorder="1" applyAlignment="1">
      <alignment vertical="center"/>
      <protection/>
    </xf>
    <xf numFmtId="0" fontId="13" fillId="0" borderId="30" xfId="45" applyFont="1" applyFill="1" applyBorder="1" applyAlignment="1">
      <alignment vertical="center"/>
      <protection/>
    </xf>
    <xf numFmtId="181" fontId="14" fillId="0" borderId="27" xfId="45" applyNumberFormat="1" applyFont="1" applyFill="1" applyBorder="1" applyAlignment="1">
      <alignment horizontal="right" vertical="center"/>
      <protection/>
    </xf>
    <xf numFmtId="181" fontId="14" fillId="0" borderId="31" xfId="45" applyNumberFormat="1" applyFont="1" applyFill="1" applyBorder="1" applyAlignment="1">
      <alignment horizontal="right" vertical="center"/>
      <protection/>
    </xf>
    <xf numFmtId="181" fontId="14" fillId="0" borderId="32" xfId="45" applyNumberFormat="1" applyFont="1" applyFill="1" applyBorder="1" applyAlignment="1">
      <alignment horizontal="right" vertical="center"/>
      <protection/>
    </xf>
    <xf numFmtId="181" fontId="14" fillId="0" borderId="66" xfId="45" applyNumberFormat="1" applyFont="1" applyFill="1" applyBorder="1" applyAlignment="1">
      <alignment horizontal="right" vertical="center"/>
      <protection/>
    </xf>
    <xf numFmtId="0" fontId="13" fillId="0" borderId="28" xfId="46" applyFont="1" applyFill="1" applyBorder="1" applyAlignment="1">
      <alignment horizontal="center" vertical="center"/>
      <protection/>
    </xf>
    <xf numFmtId="0" fontId="13" fillId="0" borderId="45" xfId="46" applyFont="1" applyFill="1" applyBorder="1" applyAlignment="1">
      <alignment horizontal="center" vertical="center"/>
      <protection/>
    </xf>
    <xf numFmtId="0" fontId="13" fillId="0" borderId="30" xfId="46" applyFont="1" applyFill="1" applyBorder="1" applyAlignment="1">
      <alignment horizontal="center" vertical="center"/>
      <protection/>
    </xf>
    <xf numFmtId="178" fontId="13" fillId="0" borderId="27" xfId="45" applyNumberFormat="1" applyFont="1" applyFill="1" applyBorder="1" applyAlignment="1">
      <alignment horizontal="right" vertical="center"/>
      <protection/>
    </xf>
    <xf numFmtId="178" fontId="13" fillId="0" borderId="31" xfId="45" applyNumberFormat="1" applyFont="1" applyFill="1" applyBorder="1" applyAlignment="1">
      <alignment horizontal="right" vertical="center"/>
      <protection/>
    </xf>
    <xf numFmtId="178" fontId="13" fillId="0" borderId="66" xfId="45" applyNumberFormat="1" applyFont="1" applyFill="1" applyBorder="1" applyAlignment="1">
      <alignment horizontal="right" vertical="center"/>
      <protection/>
    </xf>
    <xf numFmtId="0" fontId="14" fillId="0" borderId="18" xfId="45" applyFont="1" applyFill="1" applyBorder="1" applyAlignment="1">
      <alignment horizontal="center" vertical="center"/>
      <protection/>
    </xf>
    <xf numFmtId="181" fontId="14" fillId="0" borderId="50" xfId="45" applyNumberFormat="1" applyFont="1" applyFill="1" applyBorder="1" applyAlignment="1">
      <alignment horizontal="right" vertical="center"/>
      <protection/>
    </xf>
    <xf numFmtId="0" fontId="14" fillId="0" borderId="46" xfId="47" applyFont="1" applyFill="1" applyBorder="1" applyAlignment="1">
      <alignment horizontal="left" vertical="center"/>
      <protection/>
    </xf>
    <xf numFmtId="0" fontId="14" fillId="0" borderId="47" xfId="47" applyFont="1" applyFill="1" applyBorder="1" applyAlignment="1">
      <alignment horizontal="left" vertical="center"/>
      <protection/>
    </xf>
    <xf numFmtId="0" fontId="14" fillId="0" borderId="48" xfId="47" applyFont="1" applyFill="1" applyBorder="1" applyAlignment="1">
      <alignment horizontal="left" vertical="center"/>
      <protection/>
    </xf>
    <xf numFmtId="183" fontId="14" fillId="0" borderId="7" xfId="45" applyNumberFormat="1" applyFont="1" applyFill="1" applyBorder="1" applyAlignment="1">
      <alignment horizontal="right" vertical="center"/>
      <protection/>
    </xf>
    <xf numFmtId="183" fontId="14" fillId="0" borderId="0" xfId="45" applyNumberFormat="1" applyFont="1" applyFill="1" applyBorder="1" applyAlignment="1">
      <alignment horizontal="right" vertical="center"/>
      <protection/>
    </xf>
    <xf numFmtId="183" fontId="14" fillId="0" borderId="53" xfId="45" applyNumberFormat="1" applyFont="1" applyFill="1" applyBorder="1" applyAlignment="1">
      <alignment horizontal="right" vertical="center"/>
      <protection/>
    </xf>
    <xf numFmtId="0" fontId="14" fillId="0" borderId="46" xfId="45" applyFont="1" applyFill="1" applyBorder="1" applyAlignment="1">
      <alignment horizontal="center" vertical="center" wrapText="1"/>
      <protection/>
    </xf>
    <xf numFmtId="0" fontId="14" fillId="0" borderId="47" xfId="45" applyFont="1" applyFill="1" applyBorder="1" applyAlignment="1">
      <alignment horizontal="center" vertical="center" wrapText="1"/>
      <protection/>
    </xf>
    <xf numFmtId="0" fontId="14" fillId="0" borderId="17" xfId="45" applyFont="1" applyFill="1" applyBorder="1" applyAlignment="1">
      <alignment horizontal="center" vertical="center" wrapText="1"/>
      <protection/>
    </xf>
    <xf numFmtId="0" fontId="14" fillId="0" borderId="7" xfId="45" applyFont="1" applyFill="1" applyBorder="1" applyAlignment="1">
      <alignment horizontal="center" vertical="center" wrapText="1"/>
      <protection/>
    </xf>
    <xf numFmtId="0" fontId="14" fillId="0" borderId="0" xfId="45" applyFont="1" applyFill="1" applyBorder="1" applyAlignment="1">
      <alignment horizontal="center" vertical="center" wrapText="1"/>
      <protection/>
    </xf>
    <xf numFmtId="0" fontId="14" fillId="0" borderId="61" xfId="45" applyFont="1" applyFill="1" applyBorder="1" applyAlignment="1">
      <alignment horizontal="center" vertical="center" wrapText="1"/>
      <protection/>
    </xf>
    <xf numFmtId="0" fontId="14" fillId="0" borderId="50" xfId="45" applyFont="1" applyFill="1" applyBorder="1" applyAlignment="1">
      <alignment horizontal="center" vertical="center" wrapText="1"/>
      <protection/>
    </xf>
    <xf numFmtId="0" fontId="14" fillId="0" borderId="51" xfId="45" applyFont="1" applyFill="1" applyBorder="1" applyAlignment="1">
      <alignment horizontal="center" vertical="center" wrapText="1"/>
      <protection/>
    </xf>
    <xf numFmtId="0" fontId="14" fillId="0" borderId="69" xfId="45" applyFont="1" applyFill="1" applyBorder="1" applyAlignment="1">
      <alignment horizontal="center" vertical="center" wrapText="1"/>
      <protection/>
    </xf>
    <xf numFmtId="0" fontId="13" fillId="0" borderId="80" xfId="45" applyFont="1" applyFill="1" applyBorder="1" applyAlignment="1">
      <alignment vertical="center"/>
      <protection/>
    </xf>
    <xf numFmtId="0" fontId="13" fillId="0" borderId="73" xfId="45" applyFont="1" applyFill="1" applyBorder="1" applyAlignment="1">
      <alignment vertical="center"/>
      <protection/>
    </xf>
    <xf numFmtId="0" fontId="13" fillId="0" borderId="81" xfId="45" applyFont="1" applyFill="1" applyBorder="1" applyAlignment="1">
      <alignment vertical="center"/>
      <protection/>
    </xf>
    <xf numFmtId="178" fontId="13" fillId="0" borderId="80" xfId="45" applyNumberFormat="1" applyFont="1" applyFill="1" applyBorder="1" applyAlignment="1">
      <alignment horizontal="right" vertical="center"/>
      <protection/>
    </xf>
    <xf numFmtId="178" fontId="13" fillId="0" borderId="47" xfId="45" applyNumberFormat="1" applyFont="1" applyFill="1" applyBorder="1" applyAlignment="1">
      <alignment horizontal="right" vertical="center"/>
      <protection/>
    </xf>
    <xf numFmtId="178" fontId="13" fillId="0" borderId="48" xfId="45" applyNumberFormat="1" applyFont="1" applyFill="1" applyBorder="1" applyAlignment="1">
      <alignment horizontal="right" vertical="center"/>
      <protection/>
    </xf>
    <xf numFmtId="0" fontId="14" fillId="0" borderId="22" xfId="45" applyFont="1" applyFill="1" applyBorder="1" applyAlignment="1">
      <alignment horizontal="center" vertical="center"/>
      <protection/>
    </xf>
    <xf numFmtId="0" fontId="14" fillId="0" borderId="32" xfId="45" applyFont="1" applyFill="1" applyBorder="1" applyAlignment="1">
      <alignment horizontal="center" vertical="center"/>
      <protection/>
    </xf>
    <xf numFmtId="0" fontId="14" fillId="0" borderId="66" xfId="45" applyFont="1" applyFill="1" applyBorder="1" applyAlignment="1">
      <alignment horizontal="center" vertical="center"/>
      <protection/>
    </xf>
    <xf numFmtId="0" fontId="13" fillId="0" borderId="31" xfId="45" applyFont="1" applyFill="1" applyBorder="1" applyAlignment="1">
      <alignment vertical="center"/>
      <protection/>
    </xf>
    <xf numFmtId="0" fontId="13" fillId="0" borderId="32" xfId="45" applyFont="1" applyFill="1" applyBorder="1" applyAlignment="1">
      <alignment vertical="center"/>
      <protection/>
    </xf>
    <xf numFmtId="185" fontId="14" fillId="0" borderId="29" xfId="45" applyNumberFormat="1" applyFont="1" applyFill="1" applyBorder="1" applyAlignment="1">
      <alignment horizontal="right" vertical="center"/>
      <protection/>
    </xf>
    <xf numFmtId="185" fontId="14" fillId="0" borderId="64" xfId="45" applyNumberFormat="1" applyFont="1" applyFill="1" applyBorder="1" applyAlignment="1">
      <alignment horizontal="right" vertical="center"/>
      <protection/>
    </xf>
    <xf numFmtId="185" fontId="14" fillId="0" borderId="65" xfId="45" applyNumberFormat="1" applyFont="1" applyFill="1" applyBorder="1" applyAlignment="1">
      <alignment horizontal="right" vertical="center"/>
      <protection/>
    </xf>
    <xf numFmtId="0" fontId="14" fillId="0" borderId="1" xfId="45" applyFont="1" applyFill="1" applyBorder="1" applyAlignment="1">
      <alignment horizontal="center" vertical="center"/>
      <protection/>
    </xf>
    <xf numFmtId="0" fontId="14" fillId="0" borderId="2" xfId="45" applyFont="1" applyFill="1" applyBorder="1" applyAlignment="1">
      <alignment horizontal="center" vertical="center"/>
      <protection/>
    </xf>
    <xf numFmtId="0" fontId="14" fillId="0" borderId="82" xfId="45" applyFont="1" applyFill="1" applyBorder="1" applyAlignment="1">
      <alignment vertical="center"/>
      <protection/>
    </xf>
    <xf numFmtId="0" fontId="14" fillId="0" borderId="73" xfId="45" applyFont="1" applyFill="1" applyBorder="1" applyAlignment="1">
      <alignment vertical="center"/>
      <protection/>
    </xf>
    <xf numFmtId="0" fontId="14" fillId="0" borderId="81" xfId="45" applyFont="1" applyFill="1" applyBorder="1" applyAlignment="1">
      <alignment vertical="center"/>
      <protection/>
    </xf>
    <xf numFmtId="178" fontId="14" fillId="0" borderId="82" xfId="45" applyNumberFormat="1" applyFont="1" applyFill="1" applyBorder="1" applyAlignment="1">
      <alignment horizontal="right" vertical="center"/>
      <protection/>
    </xf>
    <xf numFmtId="178" fontId="14" fillId="0" borderId="73" xfId="45" applyNumberFormat="1" applyFont="1" applyFill="1" applyBorder="1" applyAlignment="1">
      <alignment horizontal="right" vertical="center"/>
      <protection/>
    </xf>
    <xf numFmtId="178" fontId="14" fillId="0" borderId="74" xfId="45" applyNumberFormat="1" applyFont="1" applyFill="1" applyBorder="1" applyAlignment="1">
      <alignment horizontal="right" vertical="center"/>
      <protection/>
    </xf>
    <xf numFmtId="0" fontId="14" fillId="0" borderId="48" xfId="45" applyFont="1" applyFill="1" applyBorder="1" applyAlignment="1">
      <alignment horizontal="center" vertical="center"/>
      <protection/>
    </xf>
    <xf numFmtId="0" fontId="14" fillId="0" borderId="7" xfId="45" applyFont="1" applyFill="1" applyBorder="1" applyAlignment="1">
      <alignment horizontal="center" vertical="center"/>
      <protection/>
    </xf>
    <xf numFmtId="0" fontId="14" fillId="0" borderId="53" xfId="45" applyFont="1" applyFill="1" applyBorder="1" applyAlignment="1">
      <alignment horizontal="center" vertical="center"/>
      <protection/>
    </xf>
    <xf numFmtId="182" fontId="14" fillId="0" borderId="7" xfId="45" applyNumberFormat="1" applyFont="1" applyFill="1" applyBorder="1" applyAlignment="1">
      <alignment horizontal="right" vertical="center"/>
      <protection/>
    </xf>
    <xf numFmtId="182" fontId="14" fillId="0" borderId="0" xfId="45" applyNumberFormat="1" applyFont="1" applyFill="1" applyBorder="1" applyAlignment="1">
      <alignment horizontal="right" vertical="center"/>
      <protection/>
    </xf>
    <xf numFmtId="182" fontId="14" fillId="0" borderId="53" xfId="45" applyNumberFormat="1" applyFont="1" applyFill="1" applyBorder="1" applyAlignment="1">
      <alignment horizontal="right" vertical="center"/>
      <protection/>
    </xf>
    <xf numFmtId="0" fontId="14" fillId="0" borderId="10" xfId="45" applyFont="1" applyFill="1" applyBorder="1" applyAlignment="1">
      <alignment horizontal="center" vertical="center"/>
      <protection/>
    </xf>
    <xf numFmtId="0" fontId="14" fillId="0" borderId="11" xfId="45" applyFont="1" applyFill="1" applyBorder="1" applyAlignment="1">
      <alignment horizontal="center" vertical="center"/>
      <protection/>
    </xf>
    <xf numFmtId="0" fontId="14" fillId="0" borderId="83" xfId="45" applyFont="1" applyFill="1" applyBorder="1" applyAlignment="1">
      <alignment horizontal="center" vertical="center"/>
      <protection/>
    </xf>
    <xf numFmtId="0" fontId="14" fillId="0" borderId="61" xfId="45" applyFont="1" applyFill="1" applyBorder="1" applyAlignment="1">
      <alignment horizontal="center" vertical="center"/>
      <protection/>
    </xf>
    <xf numFmtId="0" fontId="14" fillId="0" borderId="84" xfId="45" applyFont="1" applyFill="1" applyBorder="1" applyAlignment="1">
      <alignment horizontal="center" vertical="center"/>
      <protection/>
    </xf>
    <xf numFmtId="0" fontId="14" fillId="0" borderId="85" xfId="45" applyFont="1" applyFill="1" applyBorder="1" applyAlignment="1">
      <alignment horizontal="center" vertical="center"/>
      <protection/>
    </xf>
    <xf numFmtId="0" fontId="14" fillId="0" borderId="49" xfId="45" applyFont="1" applyFill="1" applyBorder="1" applyAlignment="1">
      <alignment horizontal="center" vertical="center"/>
      <protection/>
    </xf>
    <xf numFmtId="0" fontId="14" fillId="0" borderId="12" xfId="45" applyFont="1" applyFill="1" applyBorder="1" applyAlignment="1">
      <alignment horizontal="center" vertical="center"/>
      <protection/>
    </xf>
    <xf numFmtId="0" fontId="14" fillId="0" borderId="54" xfId="45" applyFont="1" applyFill="1" applyBorder="1" applyAlignment="1">
      <alignment horizontal="center" vertical="center"/>
      <protection/>
    </xf>
    <xf numFmtId="0" fontId="14" fillId="0" borderId="86" xfId="45" applyFont="1" applyFill="1" applyBorder="1" applyAlignment="1">
      <alignment horizontal="center" vertical="center"/>
      <protection/>
    </xf>
    <xf numFmtId="0" fontId="14" fillId="0" borderId="71" xfId="45" applyFont="1" applyFill="1" applyBorder="1" applyAlignment="1">
      <alignment horizontal="center" vertical="center"/>
      <protection/>
    </xf>
    <xf numFmtId="0" fontId="14" fillId="0" borderId="87" xfId="45" applyFont="1" applyFill="1" applyBorder="1" applyAlignment="1">
      <alignment horizontal="center" vertical="center"/>
      <protection/>
    </xf>
    <xf numFmtId="49" fontId="14" fillId="0" borderId="28" xfId="45" applyNumberFormat="1" applyFont="1" applyFill="1" applyBorder="1" applyAlignment="1">
      <alignment horizontal="center" vertical="center"/>
      <protection/>
    </xf>
    <xf numFmtId="49" fontId="14" fillId="0" borderId="45" xfId="45" applyNumberFormat="1" applyFont="1" applyFill="1" applyBorder="1" applyAlignment="1">
      <alignment horizontal="center" vertical="center"/>
      <protection/>
    </xf>
    <xf numFmtId="49" fontId="14" fillId="0" borderId="67" xfId="45" applyNumberFormat="1" applyFont="1" applyFill="1" applyBorder="1" applyAlignment="1">
      <alignment horizontal="center" vertical="center"/>
      <protection/>
    </xf>
    <xf numFmtId="49" fontId="14" fillId="0" borderId="54" xfId="45" applyNumberFormat="1" applyFont="1" applyFill="1" applyBorder="1" applyAlignment="1">
      <alignment horizontal="center" vertical="center"/>
      <protection/>
    </xf>
    <xf numFmtId="49" fontId="14" fillId="0" borderId="53" xfId="45" applyNumberFormat="1" applyFont="1" applyFill="1" applyBorder="1" applyAlignment="1">
      <alignment horizontal="center" vertical="center"/>
      <protection/>
    </xf>
    <xf numFmtId="49" fontId="14" fillId="0" borderId="71" xfId="45" applyNumberFormat="1" applyFont="1" applyFill="1" applyBorder="1" applyAlignment="1">
      <alignment horizontal="center" vertical="center"/>
      <protection/>
    </xf>
    <xf numFmtId="49" fontId="14" fillId="0" borderId="51" xfId="45" applyNumberFormat="1" applyFont="1" applyFill="1" applyBorder="1" applyAlignment="1">
      <alignment horizontal="center" vertical="center"/>
      <protection/>
    </xf>
    <xf numFmtId="49" fontId="14" fillId="0" borderId="52" xfId="45" applyNumberFormat="1" applyFont="1" applyFill="1" applyBorder="1" applyAlignment="1">
      <alignment horizontal="center" vertical="center"/>
      <protection/>
    </xf>
    <xf numFmtId="0" fontId="14" fillId="0" borderId="46" xfId="45" applyFont="1" applyFill="1" applyBorder="1" applyAlignment="1">
      <alignment horizontal="left" vertical="center"/>
      <protection/>
    </xf>
    <xf numFmtId="0" fontId="14" fillId="0" borderId="47" xfId="45" applyFont="1" applyFill="1" applyBorder="1" applyAlignment="1">
      <alignment horizontal="left" vertical="center"/>
      <protection/>
    </xf>
    <xf numFmtId="0" fontId="14" fillId="0" borderId="48" xfId="45" applyFont="1" applyFill="1" applyBorder="1" applyAlignment="1">
      <alignment horizontal="left" vertical="center"/>
      <protection/>
    </xf>
    <xf numFmtId="181" fontId="14" fillId="0" borderId="46" xfId="45" applyNumberFormat="1" applyFont="1" applyFill="1" applyBorder="1" applyAlignment="1">
      <alignment horizontal="right" vertical="center"/>
      <protection/>
    </xf>
    <xf numFmtId="181" fontId="14" fillId="0" borderId="47" xfId="45" applyNumberFormat="1" applyFont="1" applyFill="1" applyBorder="1" applyAlignment="1">
      <alignment horizontal="right" vertical="center"/>
      <protection/>
    </xf>
    <xf numFmtId="181" fontId="14" fillId="0" borderId="48" xfId="45" applyNumberFormat="1" applyFont="1" applyFill="1" applyBorder="1" applyAlignment="1">
      <alignment horizontal="right" vertical="center"/>
      <protection/>
    </xf>
    <xf numFmtId="49" fontId="15" fillId="0" borderId="0" xfId="45" applyNumberFormat="1" applyFont="1" applyFill="1" applyAlignment="1">
      <alignment horizontal="center" vertical="center"/>
      <protection/>
    </xf>
    <xf numFmtId="0" fontId="14" fillId="0" borderId="4" xfId="45" applyFont="1" applyFill="1" applyBorder="1" applyAlignment="1">
      <alignment horizontal="center" vertical="center"/>
      <protection/>
    </xf>
    <xf numFmtId="0" fontId="14" fillId="0" borderId="17" xfId="45" applyFont="1" applyFill="1" applyBorder="1" applyAlignment="1">
      <alignment horizontal="center" vertical="center"/>
      <protection/>
    </xf>
    <xf numFmtId="0" fontId="14" fillId="0" borderId="5" xfId="45" applyFont="1" applyFill="1" applyBorder="1" applyAlignment="1">
      <alignment horizontal="center" vertical="center"/>
      <protection/>
    </xf>
    <xf numFmtId="0" fontId="14" fillId="0" borderId="88" xfId="45" applyFont="1" applyFill="1" applyBorder="1" applyAlignment="1">
      <alignment horizontal="center" vertical="center"/>
      <protection/>
    </xf>
    <xf numFmtId="0" fontId="14" fillId="0" borderId="34" xfId="45" applyFont="1" applyFill="1" applyBorder="1" applyAlignment="1">
      <alignment horizontal="center" vertical="center"/>
      <protection/>
    </xf>
    <xf numFmtId="0" fontId="14" fillId="0" borderId="80" xfId="45" applyFont="1" applyFill="1" applyBorder="1" applyAlignment="1">
      <alignment horizontal="center" vertical="center"/>
      <protection/>
    </xf>
    <xf numFmtId="0" fontId="14" fillId="0" borderId="8" xfId="45" applyFont="1" applyFill="1" applyBorder="1" applyAlignment="1">
      <alignment horizontal="center" vertical="center"/>
      <protection/>
    </xf>
    <xf numFmtId="0" fontId="14" fillId="0" borderId="89" xfId="45" applyFont="1" applyFill="1" applyBorder="1" applyAlignment="1">
      <alignment horizontal="center" vertical="center"/>
      <protection/>
    </xf>
    <xf numFmtId="0" fontId="14" fillId="0" borderId="68" xfId="45" applyFont="1" applyFill="1" applyBorder="1" applyAlignment="1">
      <alignment horizontal="center" vertical="center"/>
      <protection/>
    </xf>
    <xf numFmtId="0" fontId="14" fillId="0" borderId="3" xfId="45" applyFont="1" applyFill="1" applyBorder="1" applyAlignment="1">
      <alignment horizontal="center" vertical="center"/>
      <protection/>
    </xf>
    <xf numFmtId="0" fontId="14" fillId="0" borderId="26" xfId="48" applyFont="1" applyBorder="1" applyAlignment="1">
      <alignment vertical="center"/>
      <protection/>
    </xf>
    <xf numFmtId="0" fontId="14" fillId="0" borderId="37" xfId="48" applyFont="1" applyBorder="1" applyAlignment="1">
      <alignment vertical="center"/>
      <protection/>
    </xf>
    <xf numFmtId="0" fontId="14" fillId="0" borderId="33" xfId="48" applyFont="1" applyBorder="1" applyAlignment="1">
      <alignment vertical="center"/>
      <protection/>
    </xf>
    <xf numFmtId="178" fontId="14" fillId="0" borderId="26" xfId="48" applyNumberFormat="1" applyFont="1" applyFill="1" applyBorder="1" applyAlignment="1">
      <alignment horizontal="right" vertical="center"/>
      <protection/>
    </xf>
    <xf numFmtId="0" fontId="2" fillId="0" borderId="37" xfId="48" applyFill="1" applyBorder="1" applyAlignment="1">
      <alignment horizontal="right" vertical="center"/>
      <protection/>
    </xf>
    <xf numFmtId="0" fontId="2" fillId="0" borderId="90" xfId="48" applyFill="1" applyBorder="1" applyAlignment="1">
      <alignment horizontal="right" vertical="center"/>
      <protection/>
    </xf>
    <xf numFmtId="187" fontId="14" fillId="0" borderId="91" xfId="48" applyNumberFormat="1" applyFont="1" applyFill="1" applyBorder="1" applyAlignment="1">
      <alignment horizontal="right" vertical="center"/>
      <protection/>
    </xf>
    <xf numFmtId="187" fontId="2" fillId="0" borderId="37" xfId="48" applyNumberFormat="1" applyFill="1" applyBorder="1" applyAlignment="1">
      <alignment horizontal="right" vertical="center"/>
      <protection/>
    </xf>
    <xf numFmtId="187" fontId="2" fillId="0" borderId="90" xfId="48" applyNumberFormat="1" applyFill="1" applyBorder="1" applyAlignment="1">
      <alignment horizontal="right" vertical="center"/>
      <protection/>
    </xf>
    <xf numFmtId="178" fontId="14" fillId="0" borderId="91" xfId="48" applyNumberFormat="1" applyFont="1" applyFill="1" applyBorder="1" applyAlignment="1">
      <alignment horizontal="right" vertical="center"/>
      <protection/>
    </xf>
    <xf numFmtId="178" fontId="14" fillId="6" borderId="91" xfId="48" applyNumberFormat="1" applyFont="1" applyFill="1" applyBorder="1" applyAlignment="1">
      <alignment horizontal="right" vertical="center"/>
      <protection/>
    </xf>
    <xf numFmtId="178" fontId="14" fillId="6" borderId="37" xfId="48" applyNumberFormat="1" applyFont="1" applyFill="1" applyBorder="1" applyAlignment="1">
      <alignment horizontal="right" vertical="center"/>
      <protection/>
    </xf>
    <xf numFmtId="178" fontId="14" fillId="6" borderId="90" xfId="48" applyNumberFormat="1" applyFont="1" applyFill="1" applyBorder="1" applyAlignment="1">
      <alignment horizontal="right" vertical="center"/>
      <protection/>
    </xf>
    <xf numFmtId="0" fontId="14" fillId="6" borderId="91" xfId="48" applyFont="1" applyFill="1" applyBorder="1" applyAlignment="1">
      <alignment horizontal="right" vertical="center"/>
      <protection/>
    </xf>
    <xf numFmtId="0" fontId="14" fillId="6" borderId="37" xfId="48" applyFont="1" applyFill="1" applyBorder="1" applyAlignment="1">
      <alignment horizontal="right" vertical="center"/>
      <protection/>
    </xf>
    <xf numFmtId="0" fontId="14" fillId="6" borderId="33" xfId="48" applyFont="1" applyFill="1" applyBorder="1" applyAlignment="1">
      <alignment horizontal="right" vertical="center"/>
      <protection/>
    </xf>
    <xf numFmtId="0" fontId="14" fillId="0" borderId="54" xfId="48" applyFont="1" applyBorder="1" applyAlignment="1">
      <alignment vertical="center"/>
      <protection/>
    </xf>
    <xf numFmtId="0" fontId="14" fillId="0" borderId="0" xfId="48" applyFont="1" applyBorder="1" applyAlignment="1">
      <alignment vertical="center"/>
      <protection/>
    </xf>
    <xf numFmtId="0" fontId="14" fillId="0" borderId="61" xfId="48" applyFont="1" applyBorder="1" applyAlignment="1">
      <alignment vertical="center"/>
      <protection/>
    </xf>
    <xf numFmtId="178" fontId="14" fillId="0" borderId="54" xfId="48" applyNumberFormat="1" applyFont="1" applyFill="1" applyBorder="1" applyAlignment="1">
      <alignment horizontal="right" vertical="center"/>
      <protection/>
    </xf>
    <xf numFmtId="178" fontId="14" fillId="0" borderId="0" xfId="48" applyNumberFormat="1" applyFont="1" applyFill="1" applyBorder="1" applyAlignment="1">
      <alignment horizontal="right" vertical="center"/>
      <protection/>
    </xf>
    <xf numFmtId="178" fontId="14" fillId="0" borderId="92" xfId="48" applyNumberFormat="1" applyFont="1" applyFill="1" applyBorder="1" applyAlignment="1">
      <alignment horizontal="right" vertical="center"/>
      <protection/>
    </xf>
    <xf numFmtId="187" fontId="14" fillId="0" borderId="93" xfId="48" applyNumberFormat="1" applyFont="1" applyFill="1" applyBorder="1" applyAlignment="1">
      <alignment horizontal="right" vertical="center"/>
      <protection/>
    </xf>
    <xf numFmtId="187" fontId="14" fillId="0" borderId="0" xfId="48" applyNumberFormat="1" applyFont="1" applyFill="1" applyBorder="1" applyAlignment="1">
      <alignment horizontal="right" vertical="center"/>
      <protection/>
    </xf>
    <xf numFmtId="187" fontId="14" fillId="0" borderId="92" xfId="48" applyNumberFormat="1" applyFont="1" applyFill="1" applyBorder="1" applyAlignment="1">
      <alignment horizontal="right" vertical="center"/>
      <protection/>
    </xf>
    <xf numFmtId="178" fontId="14" fillId="0" borderId="93" xfId="48" applyNumberFormat="1" applyFont="1" applyFill="1" applyBorder="1" applyAlignment="1">
      <alignment horizontal="right" vertical="center"/>
      <protection/>
    </xf>
    <xf numFmtId="178" fontId="14" fillId="6" borderId="93" xfId="48" applyNumberFormat="1" applyFont="1" applyFill="1" applyBorder="1" applyAlignment="1">
      <alignment horizontal="right" vertical="center"/>
      <protection/>
    </xf>
    <xf numFmtId="178" fontId="14" fillId="6" borderId="0" xfId="48" applyNumberFormat="1" applyFont="1" applyFill="1" applyBorder="1" applyAlignment="1">
      <alignment horizontal="right" vertical="center"/>
      <protection/>
    </xf>
    <xf numFmtId="178" fontId="14" fillId="6" borderId="92" xfId="48" applyNumberFormat="1" applyFont="1" applyFill="1" applyBorder="1" applyAlignment="1">
      <alignment horizontal="right" vertical="center"/>
      <protection/>
    </xf>
    <xf numFmtId="0" fontId="14" fillId="6" borderId="93" xfId="48" applyFont="1" applyFill="1" applyBorder="1" applyAlignment="1">
      <alignment horizontal="right" vertical="center"/>
      <protection/>
    </xf>
    <xf numFmtId="0" fontId="14" fillId="6" borderId="0" xfId="48" applyFont="1" applyFill="1" applyBorder="1" applyAlignment="1">
      <alignment horizontal="right" vertical="center"/>
      <protection/>
    </xf>
    <xf numFmtId="0" fontId="14" fillId="6" borderId="61" xfId="48" applyFont="1" applyFill="1" applyBorder="1" applyAlignment="1">
      <alignment horizontal="right" vertical="center"/>
      <protection/>
    </xf>
    <xf numFmtId="0" fontId="14" fillId="0" borderId="28" xfId="48" applyFont="1" applyBorder="1" applyAlignment="1">
      <alignment horizontal="center" vertical="center" textRotation="255"/>
      <protection/>
    </xf>
    <xf numFmtId="0" fontId="14" fillId="0" borderId="30" xfId="48" applyFont="1" applyBorder="1" applyAlignment="1">
      <alignment horizontal="center" vertical="center" textRotation="255"/>
      <protection/>
    </xf>
    <xf numFmtId="0" fontId="14" fillId="0" borderId="54" xfId="48" applyFont="1" applyBorder="1" applyAlignment="1">
      <alignment horizontal="center" vertical="center" textRotation="255"/>
      <protection/>
    </xf>
    <xf numFmtId="0" fontId="14" fillId="0" borderId="61" xfId="48" applyFont="1" applyBorder="1" applyAlignment="1">
      <alignment horizontal="center" vertical="center" textRotation="255"/>
      <protection/>
    </xf>
    <xf numFmtId="0" fontId="14" fillId="0" borderId="26" xfId="48" applyFont="1" applyBorder="1" applyAlignment="1">
      <alignment horizontal="center" vertical="center" textRotation="255"/>
      <protection/>
    </xf>
    <xf numFmtId="0" fontId="14" fillId="0" borderId="33" xfId="48" applyFont="1" applyBorder="1" applyAlignment="1">
      <alignment horizontal="center" vertical="center" textRotation="255"/>
      <protection/>
    </xf>
    <xf numFmtId="0" fontId="2" fillId="0" borderId="0" xfId="48" applyFill="1" applyAlignment="1">
      <alignment horizontal="right" vertical="center"/>
      <protection/>
    </xf>
    <xf numFmtId="0" fontId="2" fillId="0" borderId="92" xfId="48" applyFill="1" applyBorder="1" applyAlignment="1">
      <alignment horizontal="right" vertical="center"/>
      <protection/>
    </xf>
    <xf numFmtId="187" fontId="2" fillId="0" borderId="0" xfId="48" applyNumberFormat="1" applyFill="1" applyAlignment="1">
      <alignment horizontal="right" vertical="center"/>
      <protection/>
    </xf>
    <xf numFmtId="187" fontId="2" fillId="0" borderId="92" xfId="48" applyNumberFormat="1" applyFill="1" applyBorder="1" applyAlignment="1">
      <alignment horizontal="right" vertical="center"/>
      <protection/>
    </xf>
    <xf numFmtId="181" fontId="14" fillId="0" borderId="93" xfId="48" applyNumberFormat="1" applyFont="1" applyFill="1" applyBorder="1" applyAlignment="1">
      <alignment horizontal="right" vertical="center"/>
      <protection/>
    </xf>
    <xf numFmtId="181" fontId="2" fillId="0" borderId="0" xfId="48" applyNumberFormat="1" applyFill="1" applyAlignment="1">
      <alignment horizontal="right" vertical="center"/>
      <protection/>
    </xf>
    <xf numFmtId="181" fontId="2" fillId="0" borderId="61" xfId="48" applyNumberFormat="1" applyFill="1" applyBorder="1" applyAlignment="1">
      <alignment horizontal="right" vertical="center"/>
      <protection/>
    </xf>
    <xf numFmtId="0" fontId="14" fillId="0" borderId="54" xfId="48" applyFont="1" applyFill="1" applyBorder="1" applyAlignment="1">
      <alignment horizontal="left" vertical="center"/>
      <protection/>
    </xf>
    <xf numFmtId="0" fontId="14" fillId="0" borderId="0" xfId="48" applyFont="1" applyFill="1" applyBorder="1" applyAlignment="1">
      <alignment horizontal="left" vertical="center"/>
      <protection/>
    </xf>
    <xf numFmtId="0" fontId="14" fillId="0" borderId="61" xfId="48" applyFont="1" applyFill="1" applyBorder="1" applyAlignment="1">
      <alignment horizontal="left" vertical="center"/>
      <protection/>
    </xf>
    <xf numFmtId="0" fontId="2" fillId="0" borderId="61" xfId="48" applyFill="1" applyBorder="1" applyAlignment="1">
      <alignment horizontal="right" vertical="center"/>
      <protection/>
    </xf>
    <xf numFmtId="0" fontId="14" fillId="0" borderId="54" xfId="48" applyFont="1" applyFill="1" applyBorder="1" applyAlignment="1">
      <alignment horizontal="center" vertical="center" wrapText="1"/>
      <protection/>
    </xf>
    <xf numFmtId="0" fontId="14" fillId="0" borderId="0" xfId="48" applyFont="1" applyFill="1" applyBorder="1" applyAlignment="1">
      <alignment horizontal="center" vertical="center" wrapText="1"/>
      <protection/>
    </xf>
    <xf numFmtId="0" fontId="14" fillId="0" borderId="26" xfId="48" applyFont="1" applyFill="1" applyBorder="1" applyAlignment="1">
      <alignment horizontal="center" vertical="center" wrapText="1"/>
      <protection/>
    </xf>
    <xf numFmtId="0" fontId="14" fillId="0" borderId="37" xfId="48" applyFont="1" applyFill="1" applyBorder="1" applyAlignment="1">
      <alignment horizontal="center" vertical="center" wrapText="1"/>
      <protection/>
    </xf>
    <xf numFmtId="0" fontId="14" fillId="0" borderId="0" xfId="48" applyFont="1" applyFill="1" applyBorder="1" applyAlignment="1">
      <alignment vertical="center"/>
      <protection/>
    </xf>
    <xf numFmtId="0" fontId="14" fillId="0" borderId="61" xfId="48" applyFont="1" applyFill="1" applyBorder="1" applyAlignment="1">
      <alignment vertical="center"/>
      <protection/>
    </xf>
    <xf numFmtId="178" fontId="14" fillId="0" borderId="61" xfId="48" applyNumberFormat="1" applyFont="1" applyFill="1" applyBorder="1" applyAlignment="1">
      <alignment horizontal="right" vertical="center"/>
      <protection/>
    </xf>
    <xf numFmtId="0" fontId="14" fillId="0" borderId="54" xfId="48" applyFont="1" applyFill="1" applyBorder="1" applyAlignment="1">
      <alignment vertical="center"/>
      <protection/>
    </xf>
    <xf numFmtId="0" fontId="14" fillId="0" borderId="26" xfId="48" applyFont="1" applyFill="1" applyBorder="1" applyAlignment="1">
      <alignment vertical="center"/>
      <protection/>
    </xf>
    <xf numFmtId="0" fontId="14" fillId="0" borderId="37" xfId="48" applyFont="1" applyFill="1" applyBorder="1" applyAlignment="1">
      <alignment vertical="center"/>
      <protection/>
    </xf>
    <xf numFmtId="0" fontId="14" fillId="0" borderId="33" xfId="48" applyFont="1" applyFill="1" applyBorder="1" applyAlignment="1">
      <alignment vertical="center"/>
      <protection/>
    </xf>
    <xf numFmtId="178" fontId="14" fillId="0" borderId="37" xfId="48" applyNumberFormat="1" applyFont="1" applyFill="1" applyBorder="1" applyAlignment="1">
      <alignment horizontal="right" vertical="center"/>
      <protection/>
    </xf>
    <xf numFmtId="0" fontId="2" fillId="0" borderId="33" xfId="48" applyFill="1" applyBorder="1" applyAlignment="1">
      <alignment horizontal="right" vertical="center"/>
      <protection/>
    </xf>
    <xf numFmtId="178" fontId="14" fillId="0" borderId="33" xfId="48" applyNumberFormat="1" applyFont="1" applyFill="1" applyBorder="1" applyAlignment="1">
      <alignment horizontal="right" vertical="center"/>
      <protection/>
    </xf>
    <xf numFmtId="178" fontId="14" fillId="0" borderId="90" xfId="48" applyNumberFormat="1" applyFont="1" applyFill="1" applyBorder="1" applyAlignment="1">
      <alignment horizontal="right" vertical="center"/>
      <protection/>
    </xf>
    <xf numFmtId="181" fontId="14" fillId="0" borderId="94" xfId="48" applyNumberFormat="1" applyFont="1" applyFill="1" applyBorder="1" applyAlignment="1">
      <alignment horizontal="right" vertical="center"/>
      <protection/>
    </xf>
    <xf numFmtId="178" fontId="14" fillId="0" borderId="94" xfId="48" applyNumberFormat="1" applyFont="1" applyFill="1" applyBorder="1" applyAlignment="1">
      <alignment horizontal="right" vertical="center"/>
      <protection/>
    </xf>
    <xf numFmtId="181" fontId="14" fillId="0" borderId="91" xfId="48" applyNumberFormat="1" applyFont="1" applyFill="1" applyBorder="1" applyAlignment="1">
      <alignment horizontal="right" vertical="center"/>
      <protection/>
    </xf>
    <xf numFmtId="181" fontId="14" fillId="0" borderId="37" xfId="48" applyNumberFormat="1" applyFont="1" applyFill="1" applyBorder="1" applyAlignment="1">
      <alignment horizontal="right" vertical="center"/>
      <protection/>
    </xf>
    <xf numFmtId="181" fontId="14" fillId="0" borderId="33" xfId="48" applyNumberFormat="1" applyFont="1" applyFill="1" applyBorder="1" applyAlignment="1">
      <alignment horizontal="right" vertical="center"/>
      <protection/>
    </xf>
    <xf numFmtId="178" fontId="14" fillId="0" borderId="28" xfId="48" applyNumberFormat="1" applyFont="1" applyFill="1" applyBorder="1" applyAlignment="1">
      <alignment horizontal="right" vertical="center"/>
      <protection/>
    </xf>
    <xf numFmtId="178" fontId="14" fillId="0" borderId="45" xfId="48" applyNumberFormat="1" applyFont="1" applyFill="1" applyBorder="1" applyAlignment="1">
      <alignment horizontal="right" vertical="center"/>
      <protection/>
    </xf>
    <xf numFmtId="178" fontId="14" fillId="0" borderId="30" xfId="48" applyNumberFormat="1" applyFont="1" applyFill="1" applyBorder="1" applyAlignment="1">
      <alignment horizontal="right" vertical="center"/>
      <protection/>
    </xf>
    <xf numFmtId="181" fontId="14" fillId="0" borderId="95" xfId="48" applyNumberFormat="1" applyFont="1" applyFill="1" applyBorder="1" applyAlignment="1">
      <alignment horizontal="right" vertical="center"/>
      <protection/>
    </xf>
    <xf numFmtId="178" fontId="14" fillId="0" borderId="95" xfId="48" applyNumberFormat="1" applyFont="1" applyFill="1" applyBorder="1" applyAlignment="1">
      <alignment horizontal="right" vertical="center"/>
      <protection/>
    </xf>
    <xf numFmtId="181" fontId="14" fillId="0" borderId="0" xfId="48" applyNumberFormat="1" applyFont="1" applyFill="1" applyBorder="1" applyAlignment="1">
      <alignment horizontal="right" vertical="center"/>
      <protection/>
    </xf>
    <xf numFmtId="181" fontId="14" fillId="0" borderId="61" xfId="48" applyNumberFormat="1" applyFont="1" applyFill="1" applyBorder="1" applyAlignment="1">
      <alignment horizontal="right" vertical="center"/>
      <protection/>
    </xf>
    <xf numFmtId="0" fontId="14" fillId="0" borderId="28" xfId="48" applyFont="1" applyFill="1" applyBorder="1" applyAlignment="1">
      <alignment vertical="center"/>
      <protection/>
    </xf>
    <xf numFmtId="0" fontId="14" fillId="0" borderId="45" xfId="48" applyFont="1" applyFill="1" applyBorder="1" applyAlignment="1">
      <alignment vertical="center"/>
      <protection/>
    </xf>
    <xf numFmtId="0" fontId="14" fillId="0" borderId="30" xfId="48" applyFont="1" applyFill="1" applyBorder="1" applyAlignment="1">
      <alignment vertical="center"/>
      <protection/>
    </xf>
    <xf numFmtId="0" fontId="14" fillId="0" borderId="27" xfId="48" applyFont="1" applyBorder="1" applyAlignment="1">
      <alignment horizontal="center" vertical="center"/>
      <protection/>
    </xf>
    <xf numFmtId="0" fontId="14" fillId="0" borderId="31" xfId="48" applyFont="1" applyBorder="1" applyAlignment="1">
      <alignment horizontal="center" vertical="center"/>
      <protection/>
    </xf>
    <xf numFmtId="0" fontId="14" fillId="0" borderId="32" xfId="48" applyFont="1" applyBorder="1" applyAlignment="1">
      <alignment horizontal="center" vertical="center"/>
      <protection/>
    </xf>
    <xf numFmtId="181" fontId="14" fillId="0" borderId="26" xfId="48" applyNumberFormat="1" applyFont="1" applyFill="1" applyBorder="1" applyAlignment="1">
      <alignment horizontal="right" vertical="center"/>
      <protection/>
    </xf>
    <xf numFmtId="181" fontId="14" fillId="0" borderId="54" xfId="48" applyNumberFormat="1" applyFont="1" applyFill="1" applyBorder="1" applyAlignment="1">
      <alignment horizontal="right" vertical="center"/>
      <protection/>
    </xf>
    <xf numFmtId="0" fontId="2" fillId="0" borderId="0" xfId="48" applyFill="1" applyBorder="1" applyAlignment="1">
      <alignment horizontal="right" vertical="center"/>
      <protection/>
    </xf>
    <xf numFmtId="181" fontId="14" fillId="0" borderId="28" xfId="48" applyNumberFormat="1" applyFont="1" applyFill="1" applyBorder="1" applyAlignment="1">
      <alignment horizontal="right" vertical="center"/>
      <protection/>
    </xf>
    <xf numFmtId="0" fontId="2" fillId="0" borderId="45" xfId="48" applyFill="1" applyBorder="1" applyAlignment="1">
      <alignment horizontal="right" vertical="center"/>
      <protection/>
    </xf>
    <xf numFmtId="181" fontId="14" fillId="0" borderId="45" xfId="48" applyNumberFormat="1" applyFont="1" applyFill="1" applyBorder="1" applyAlignment="1">
      <alignment horizontal="right" vertical="center"/>
      <protection/>
    </xf>
    <xf numFmtId="0" fontId="2" fillId="0" borderId="30" xfId="48" applyFill="1" applyBorder="1" applyAlignment="1">
      <alignment horizontal="right" vertical="center"/>
      <protection/>
    </xf>
    <xf numFmtId="0" fontId="14" fillId="0" borderId="28" xfId="48" applyFont="1" applyFill="1" applyBorder="1" applyAlignment="1">
      <alignment horizontal="center" vertical="center" textRotation="255"/>
      <protection/>
    </xf>
    <xf numFmtId="0" fontId="14" fillId="0" borderId="30" xfId="48" applyFont="1" applyFill="1" applyBorder="1" applyAlignment="1">
      <alignment horizontal="center" vertical="center" textRotation="255"/>
      <protection/>
    </xf>
    <xf numFmtId="0" fontId="14" fillId="0" borderId="54" xfId="48" applyFont="1" applyFill="1" applyBorder="1" applyAlignment="1">
      <alignment horizontal="center" vertical="center" textRotation="255"/>
      <protection/>
    </xf>
    <xf numFmtId="0" fontId="14" fillId="0" borderId="61" xfId="48" applyFont="1" applyFill="1" applyBorder="1" applyAlignment="1">
      <alignment horizontal="center" vertical="center" textRotation="255"/>
      <protection/>
    </xf>
    <xf numFmtId="0" fontId="14" fillId="0" borderId="26" xfId="48" applyFont="1" applyFill="1" applyBorder="1" applyAlignment="1">
      <alignment horizontal="center" vertical="center" textRotation="255"/>
      <protection/>
    </xf>
    <xf numFmtId="0" fontId="14" fillId="0" borderId="33" xfId="48" applyFont="1" applyFill="1" applyBorder="1" applyAlignment="1">
      <alignment horizontal="center" vertical="center" textRotation="255"/>
      <protection/>
    </xf>
    <xf numFmtId="0" fontId="2" fillId="0" borderId="31" xfId="48" applyBorder="1" applyAlignment="1">
      <alignment horizontal="center" vertical="center"/>
      <protection/>
    </xf>
    <xf numFmtId="0" fontId="2" fillId="0" borderId="32" xfId="48" applyBorder="1" applyAlignment="1">
      <alignment horizontal="center" vertical="center"/>
      <protection/>
    </xf>
    <xf numFmtId="0" fontId="14" fillId="0" borderId="28" xfId="48" applyFont="1" applyBorder="1" applyAlignment="1">
      <alignment horizontal="center" vertical="center" wrapText="1"/>
      <protection/>
    </xf>
    <xf numFmtId="0" fontId="14" fillId="0" borderId="45" xfId="48" applyFont="1" applyBorder="1" applyAlignment="1">
      <alignment horizontal="center" vertical="center" wrapText="1"/>
      <protection/>
    </xf>
    <xf numFmtId="0" fontId="14" fillId="0" borderId="54" xfId="48" applyFont="1" applyBorder="1" applyAlignment="1">
      <alignment horizontal="center" vertical="center" wrapText="1"/>
      <protection/>
    </xf>
    <xf numFmtId="0" fontId="14" fillId="0" borderId="0" xfId="48" applyFont="1" applyBorder="1" applyAlignment="1">
      <alignment horizontal="center" vertical="center" wrapText="1"/>
      <protection/>
    </xf>
    <xf numFmtId="0" fontId="14" fillId="0" borderId="26" xfId="48" applyFont="1" applyBorder="1" applyAlignment="1">
      <alignment horizontal="center" vertical="center" wrapText="1"/>
      <protection/>
    </xf>
    <xf numFmtId="0" fontId="14" fillId="0" borderId="37" xfId="48" applyFont="1" applyBorder="1" applyAlignment="1">
      <alignment horizontal="center" vertical="center" wrapText="1"/>
      <protection/>
    </xf>
    <xf numFmtId="0" fontId="14" fillId="0" borderId="45" xfId="48" applyFont="1" applyBorder="1" applyAlignment="1">
      <alignment vertical="center" textRotation="255"/>
      <protection/>
    </xf>
    <xf numFmtId="0" fontId="14" fillId="0" borderId="0" xfId="48" applyFont="1" applyBorder="1" applyAlignment="1">
      <alignment vertical="center" textRotation="255"/>
      <protection/>
    </xf>
    <xf numFmtId="0" fontId="14" fillId="0" borderId="37" xfId="48" applyFont="1" applyBorder="1" applyAlignment="1">
      <alignment vertical="center" textRotation="255"/>
      <protection/>
    </xf>
    <xf numFmtId="0" fontId="14" fillId="0" borderId="28" xfId="48" applyFont="1" applyBorder="1" applyAlignment="1">
      <alignment vertical="center"/>
      <protection/>
    </xf>
    <xf numFmtId="0" fontId="14" fillId="0" borderId="45" xfId="48" applyFont="1" applyBorder="1" applyAlignment="1">
      <alignment vertical="center"/>
      <protection/>
    </xf>
    <xf numFmtId="0" fontId="14" fillId="0" borderId="30" xfId="48" applyFont="1" applyBorder="1" applyAlignment="1">
      <alignment vertical="center"/>
      <protection/>
    </xf>
    <xf numFmtId="178" fontId="14" fillId="0" borderId="96" xfId="48" applyNumberFormat="1" applyFont="1" applyFill="1" applyBorder="1" applyAlignment="1">
      <alignment horizontal="right" vertical="center"/>
      <protection/>
    </xf>
    <xf numFmtId="0" fontId="14" fillId="0" borderId="54" xfId="48" applyFont="1" applyBorder="1" applyAlignment="1">
      <alignment vertical="center"/>
      <protection/>
    </xf>
    <xf numFmtId="0" fontId="8" fillId="0" borderId="0" xfId="24" applyBorder="1" applyAlignment="1">
      <alignment vertical="center"/>
      <protection/>
    </xf>
    <xf numFmtId="0" fontId="8" fillId="0" borderId="61" xfId="24" applyBorder="1" applyAlignment="1">
      <alignment vertical="center"/>
      <protection/>
    </xf>
    <xf numFmtId="0" fontId="19" fillId="0" borderId="54" xfId="48" applyFont="1" applyBorder="1" applyAlignment="1">
      <alignment vertical="center"/>
      <protection/>
    </xf>
    <xf numFmtId="0" fontId="19" fillId="0" borderId="0" xfId="48" applyFont="1" applyBorder="1" applyAlignment="1">
      <alignment vertical="center"/>
      <protection/>
    </xf>
    <xf numFmtId="0" fontId="19" fillId="0" borderId="61" xfId="48" applyFont="1" applyBorder="1" applyAlignment="1">
      <alignment vertical="center"/>
      <protection/>
    </xf>
    <xf numFmtId="178" fontId="14" fillId="0" borderId="97" xfId="48" applyNumberFormat="1" applyFont="1" applyFill="1" applyBorder="1" applyAlignment="1">
      <alignment horizontal="right" vertical="center"/>
      <protection/>
    </xf>
    <xf numFmtId="178" fontId="14" fillId="0" borderId="98" xfId="48" applyNumberFormat="1" applyFont="1" applyFill="1" applyBorder="1" applyAlignment="1">
      <alignment horizontal="right" vertical="center"/>
      <protection/>
    </xf>
    <xf numFmtId="181" fontId="14" fillId="0" borderId="97" xfId="48" applyNumberFormat="1" applyFont="1" applyFill="1" applyBorder="1" applyAlignment="1">
      <alignment horizontal="right" vertical="center"/>
      <protection/>
    </xf>
    <xf numFmtId="181" fontId="14" fillId="0" borderId="30" xfId="48" applyNumberFormat="1" applyFont="1" applyFill="1" applyBorder="1" applyAlignment="1">
      <alignment horizontal="right" vertical="center"/>
      <protection/>
    </xf>
    <xf numFmtId="0" fontId="8" fillId="0" borderId="0" xfId="24" applyAlignment="1">
      <alignment vertical="center"/>
      <protection/>
    </xf>
    <xf numFmtId="187" fontId="14" fillId="0" borderId="97" xfId="48" applyNumberFormat="1" applyFont="1" applyFill="1" applyBorder="1" applyAlignment="1">
      <alignment horizontal="right" vertical="center"/>
      <protection/>
    </xf>
    <xf numFmtId="187" fontId="14" fillId="0" borderId="45" xfId="48" applyNumberFormat="1" applyFont="1" applyFill="1" applyBorder="1" applyAlignment="1">
      <alignment horizontal="right" vertical="center"/>
      <protection/>
    </xf>
    <xf numFmtId="187" fontId="14" fillId="0" borderId="98" xfId="48" applyNumberFormat="1" applyFont="1" applyFill="1" applyBorder="1" applyAlignment="1">
      <alignment horizontal="right" vertical="center"/>
      <protection/>
    </xf>
    <xf numFmtId="0" fontId="14" fillId="0" borderId="27" xfId="48" applyFont="1" applyFill="1" applyBorder="1" applyAlignment="1">
      <alignment horizontal="center" vertical="center"/>
      <protection/>
    </xf>
    <xf numFmtId="0" fontId="14" fillId="0" borderId="31" xfId="48" applyFont="1" applyFill="1" applyBorder="1" applyAlignment="1">
      <alignment horizontal="center" vertical="center"/>
      <protection/>
    </xf>
    <xf numFmtId="0" fontId="14" fillId="0" borderId="32" xfId="48" applyFont="1" applyFill="1" applyBorder="1" applyAlignment="1">
      <alignment horizontal="center" vertical="center"/>
      <protection/>
    </xf>
    <xf numFmtId="0" fontId="19" fillId="0" borderId="27" xfId="48" applyFont="1" applyFill="1" applyBorder="1" applyAlignment="1">
      <alignment horizontal="center" vertical="center"/>
      <protection/>
    </xf>
    <xf numFmtId="0" fontId="19" fillId="0" borderId="31" xfId="48" applyFont="1" applyFill="1" applyBorder="1" applyAlignment="1">
      <alignment horizontal="center" vertical="center"/>
      <protection/>
    </xf>
    <xf numFmtId="0" fontId="19" fillId="0" borderId="32" xfId="48" applyFont="1" applyFill="1" applyBorder="1" applyAlignment="1">
      <alignment horizontal="center" vertical="center"/>
      <protection/>
    </xf>
    <xf numFmtId="181" fontId="14" fillId="0" borderId="99" xfId="48" applyNumberFormat="1" applyFont="1" applyFill="1" applyBorder="1" applyAlignment="1">
      <alignment horizontal="right" vertical="center"/>
      <protection/>
    </xf>
    <xf numFmtId="178" fontId="14" fillId="0" borderId="99" xfId="48" applyNumberFormat="1" applyFont="1" applyFill="1" applyBorder="1" applyAlignment="1">
      <alignment horizontal="right" vertical="center"/>
      <protection/>
    </xf>
    <xf numFmtId="49" fontId="17" fillId="0" borderId="1" xfId="48" applyNumberFormat="1" applyFont="1" applyFill="1" applyBorder="1" applyAlignment="1">
      <alignment horizontal="center" vertical="center"/>
      <protection/>
    </xf>
    <xf numFmtId="49" fontId="17" fillId="0" borderId="2" xfId="48" applyNumberFormat="1" applyFont="1" applyFill="1" applyBorder="1" applyAlignment="1">
      <alignment horizontal="center" vertical="center"/>
      <protection/>
    </xf>
    <xf numFmtId="49" fontId="17" fillId="0" borderId="3" xfId="48" applyNumberFormat="1" applyFont="1" applyFill="1" applyBorder="1" applyAlignment="1">
      <alignment horizontal="center" vertical="center"/>
      <protection/>
    </xf>
    <xf numFmtId="0" fontId="14" fillId="0" borderId="24" xfId="48" applyFont="1" applyBorder="1" applyAlignment="1">
      <alignment horizontal="center" vertical="center"/>
      <protection/>
    </xf>
    <xf numFmtId="189" fontId="26" fillId="4" borderId="71" xfId="51" applyNumberFormat="1" applyFont="1" applyFill="1" applyBorder="1" applyAlignment="1" applyProtection="1">
      <alignment horizontal="right" vertical="center" shrinkToFit="1"/>
      <protection/>
    </xf>
    <xf numFmtId="189" fontId="26" fillId="4" borderId="51" xfId="51" applyNumberFormat="1" applyFont="1" applyFill="1" applyBorder="1" applyAlignment="1" applyProtection="1">
      <alignment horizontal="right" vertical="center" shrinkToFit="1"/>
      <protection/>
    </xf>
    <xf numFmtId="189" fontId="26" fillId="4" borderId="69" xfId="51" applyNumberFormat="1" applyFont="1" applyFill="1" applyBorder="1" applyAlignment="1" applyProtection="1">
      <alignment horizontal="right" vertical="center" shrinkToFit="1"/>
      <protection/>
    </xf>
    <xf numFmtId="189" fontId="26" fillId="4" borderId="100" xfId="51" applyNumberFormat="1" applyFont="1" applyFill="1" applyBorder="1" applyAlignment="1" applyProtection="1">
      <alignment horizontal="right" vertical="center" shrinkToFit="1"/>
      <protection/>
    </xf>
    <xf numFmtId="189" fontId="26" fillId="4" borderId="101" xfId="51" applyNumberFormat="1" applyFont="1" applyFill="1" applyBorder="1" applyAlignment="1" applyProtection="1">
      <alignment horizontal="right" vertical="center" shrinkToFit="1"/>
      <protection/>
    </xf>
    <xf numFmtId="189" fontId="26" fillId="4" borderId="102" xfId="51" applyNumberFormat="1" applyFont="1" applyFill="1" applyBorder="1" applyAlignment="1" applyProtection="1">
      <alignment horizontal="right" vertical="center" shrinkToFit="1"/>
      <protection/>
    </xf>
    <xf numFmtId="0" fontId="28" fillId="4" borderId="18" xfId="49" applyFont="1" applyFill="1" applyBorder="1" applyAlignment="1" applyProtection="1">
      <alignment horizontal="left" vertical="center"/>
      <protection/>
    </xf>
    <xf numFmtId="0" fontId="26" fillId="4" borderId="37" xfId="49" applyFont="1" applyFill="1" applyBorder="1" applyAlignment="1" applyProtection="1">
      <alignment horizontal="left" vertical="center"/>
      <protection/>
    </xf>
    <xf numFmtId="0" fontId="26" fillId="4" borderId="37" xfId="49" applyFont="1" applyFill="1" applyBorder="1" applyAlignment="1" applyProtection="1">
      <alignment horizontal="right" vertical="center" wrapText="1"/>
      <protection/>
    </xf>
    <xf numFmtId="0" fontId="26" fillId="4" borderId="37" xfId="49" applyFont="1" applyFill="1" applyBorder="1" applyAlignment="1" applyProtection="1">
      <alignment horizontal="right" vertical="center"/>
      <protection/>
    </xf>
    <xf numFmtId="0" fontId="26" fillId="4" borderId="33" xfId="49" applyFont="1" applyFill="1" applyBorder="1" applyAlignment="1" applyProtection="1">
      <alignment horizontal="right" vertical="center"/>
      <protection/>
    </xf>
    <xf numFmtId="177" fontId="26" fillId="4" borderId="26" xfId="51" applyNumberFormat="1" applyFont="1" applyFill="1" applyBorder="1" applyAlignment="1" applyProtection="1">
      <alignment horizontal="right" vertical="center" shrinkToFit="1"/>
      <protection/>
    </xf>
    <xf numFmtId="177" fontId="26" fillId="4" borderId="37" xfId="51" applyNumberFormat="1" applyFont="1" applyFill="1" applyBorder="1" applyAlignment="1" applyProtection="1">
      <alignment horizontal="right" vertical="center" shrinkToFit="1"/>
      <protection/>
    </xf>
    <xf numFmtId="177" fontId="26" fillId="4" borderId="90" xfId="51" applyNumberFormat="1" applyFont="1" applyFill="1" applyBorder="1" applyAlignment="1" applyProtection="1">
      <alignment horizontal="right" vertical="center" shrinkToFit="1"/>
      <protection/>
    </xf>
    <xf numFmtId="177" fontId="26" fillId="4" borderId="91" xfId="51" applyNumberFormat="1" applyFont="1" applyFill="1" applyBorder="1" applyAlignment="1" applyProtection="1">
      <alignment horizontal="right" vertical="center" shrinkToFit="1"/>
      <protection/>
    </xf>
    <xf numFmtId="188" fontId="26" fillId="4" borderId="103" xfId="51" applyNumberFormat="1" applyFont="1" applyFill="1" applyBorder="1" applyAlignment="1" applyProtection="1">
      <alignment horizontal="right" vertical="center" shrinkToFit="1"/>
      <protection/>
    </xf>
    <xf numFmtId="188" fontId="26" fillId="4" borderId="104" xfId="51" applyNumberFormat="1" applyFont="1" applyFill="1" applyBorder="1" applyAlignment="1" applyProtection="1">
      <alignment horizontal="right" vertical="center" shrinkToFit="1"/>
      <protection/>
    </xf>
    <xf numFmtId="188" fontId="26" fillId="4" borderId="105" xfId="51" applyNumberFormat="1" applyFont="1" applyFill="1" applyBorder="1" applyAlignment="1" applyProtection="1">
      <alignment horizontal="right" vertical="center" shrinkToFit="1"/>
      <protection/>
    </xf>
    <xf numFmtId="177" fontId="26" fillId="4" borderId="28" xfId="50" applyNumberFormat="1" applyFont="1" applyFill="1" applyBorder="1" applyAlignment="1" applyProtection="1">
      <alignment horizontal="right" vertical="center" shrinkToFit="1"/>
      <protection/>
    </xf>
    <xf numFmtId="177" fontId="26" fillId="4" borderId="45" xfId="50" applyNumberFormat="1" applyFont="1" applyFill="1" applyBorder="1" applyAlignment="1" applyProtection="1">
      <alignment horizontal="right" vertical="center" shrinkToFit="1"/>
      <protection/>
    </xf>
    <xf numFmtId="177" fontId="26" fillId="4" borderId="98" xfId="50" applyNumberFormat="1" applyFont="1" applyFill="1" applyBorder="1" applyAlignment="1" applyProtection="1">
      <alignment horizontal="right" vertical="center" shrinkToFit="1"/>
      <protection/>
    </xf>
    <xf numFmtId="177" fontId="26" fillId="4" borderId="97" xfId="50" applyNumberFormat="1" applyFont="1" applyFill="1" applyBorder="1" applyAlignment="1" applyProtection="1">
      <alignment horizontal="right" vertical="center" shrinkToFit="1"/>
      <protection/>
    </xf>
    <xf numFmtId="188" fontId="26" fillId="4" borderId="106" xfId="51" applyNumberFormat="1" applyFont="1" applyFill="1" applyBorder="1" applyAlignment="1" applyProtection="1">
      <alignment horizontal="right" vertical="center" shrinkToFit="1"/>
      <protection/>
    </xf>
    <xf numFmtId="188" fontId="26" fillId="4" borderId="107" xfId="51" applyNumberFormat="1" applyFont="1" applyFill="1" applyBorder="1" applyAlignment="1" applyProtection="1">
      <alignment horizontal="right" vertical="center" shrinkToFit="1"/>
      <protection/>
    </xf>
    <xf numFmtId="188" fontId="26" fillId="4" borderId="108" xfId="51" applyNumberFormat="1" applyFont="1" applyFill="1" applyBorder="1" applyAlignment="1" applyProtection="1">
      <alignment horizontal="right" vertical="center" shrinkToFit="1"/>
      <protection/>
    </xf>
    <xf numFmtId="188" fontId="26" fillId="4" borderId="109" xfId="51" applyNumberFormat="1" applyFont="1" applyFill="1" applyBorder="1" applyAlignment="1" applyProtection="1">
      <alignment horizontal="right" vertical="center" shrinkToFit="1"/>
      <protection/>
    </xf>
    <xf numFmtId="188" fontId="26" fillId="4" borderId="110" xfId="51" applyNumberFormat="1" applyFont="1" applyFill="1" applyBorder="1" applyAlignment="1" applyProtection="1">
      <alignment horizontal="right" vertical="center" shrinkToFit="1"/>
      <protection/>
    </xf>
    <xf numFmtId="188" fontId="26" fillId="4" borderId="111" xfId="51" applyNumberFormat="1" applyFont="1" applyFill="1" applyBorder="1" applyAlignment="1" applyProtection="1">
      <alignment horizontal="right" vertical="center" shrinkToFit="1"/>
      <protection/>
    </xf>
    <xf numFmtId="0" fontId="26" fillId="4" borderId="9" xfId="49" applyFont="1" applyFill="1" applyBorder="1" applyAlignment="1" applyProtection="1">
      <alignment horizontal="left" vertical="center" wrapText="1"/>
      <protection/>
    </xf>
    <xf numFmtId="0" fontId="26" fillId="4" borderId="45" xfId="49" applyFont="1" applyFill="1" applyBorder="1" applyAlignment="1" applyProtection="1">
      <alignment horizontal="left" vertical="center" wrapText="1"/>
      <protection/>
    </xf>
    <xf numFmtId="0" fontId="26" fillId="4" borderId="50" xfId="49" applyFont="1" applyFill="1" applyBorder="1" applyAlignment="1" applyProtection="1">
      <alignment horizontal="left" vertical="center" wrapText="1"/>
      <protection/>
    </xf>
    <xf numFmtId="0" fontId="26" fillId="4" borderId="51" xfId="49" applyFont="1" applyFill="1" applyBorder="1" applyAlignment="1" applyProtection="1">
      <alignment horizontal="left" vertical="center" wrapText="1"/>
      <protection/>
    </xf>
    <xf numFmtId="0" fontId="26" fillId="4" borderId="45" xfId="49" applyFont="1" applyFill="1" applyBorder="1" applyAlignment="1" applyProtection="1">
      <alignment horizontal="center" vertical="center"/>
      <protection/>
    </xf>
    <xf numFmtId="0" fontId="26" fillId="4" borderId="30" xfId="49" applyFont="1" applyFill="1" applyBorder="1" applyAlignment="1" applyProtection="1">
      <alignment horizontal="center" vertical="center"/>
      <protection/>
    </xf>
    <xf numFmtId="188" fontId="26" fillId="4" borderId="27" xfId="51" applyNumberFormat="1" applyFont="1" applyFill="1" applyBorder="1" applyAlignment="1" applyProtection="1">
      <alignment horizontal="right" vertical="center" shrinkToFit="1"/>
      <protection/>
    </xf>
    <xf numFmtId="188" fontId="26" fillId="4" borderId="31" xfId="51" applyNumberFormat="1" applyFont="1" applyFill="1" applyBorder="1" applyAlignment="1" applyProtection="1">
      <alignment horizontal="right" vertical="center" shrinkToFit="1"/>
      <protection/>
    </xf>
    <xf numFmtId="188" fontId="26" fillId="4" borderId="112" xfId="51" applyNumberFormat="1" applyFont="1" applyFill="1" applyBorder="1" applyAlignment="1" applyProtection="1">
      <alignment horizontal="right" vertical="center" shrinkToFit="1"/>
      <protection/>
    </xf>
    <xf numFmtId="188" fontId="26" fillId="4" borderId="113" xfId="51" applyNumberFormat="1" applyFont="1" applyFill="1" applyBorder="1" applyAlignment="1" applyProtection="1">
      <alignment horizontal="right" vertical="center" shrinkToFit="1"/>
      <protection/>
    </xf>
    <xf numFmtId="188" fontId="26" fillId="4" borderId="114" xfId="51" applyNumberFormat="1" applyFont="1" applyFill="1" applyBorder="1" applyAlignment="1" applyProtection="1">
      <alignment horizontal="right" vertical="center" shrinkToFit="1"/>
      <protection/>
    </xf>
    <xf numFmtId="188" fontId="26" fillId="4" borderId="115" xfId="51" applyNumberFormat="1" applyFont="1" applyFill="1" applyBorder="1" applyAlignment="1" applyProtection="1">
      <alignment horizontal="right" vertical="center" shrinkToFit="1"/>
      <protection/>
    </xf>
    <xf numFmtId="188" fontId="26" fillId="4" borderId="116" xfId="51" applyNumberFormat="1" applyFont="1" applyFill="1" applyBorder="1" applyAlignment="1" applyProtection="1">
      <alignment horizontal="right" vertical="center" shrinkToFit="1"/>
      <protection/>
    </xf>
    <xf numFmtId="0" fontId="26" fillId="4" borderId="51" xfId="49" applyFont="1" applyFill="1" applyBorder="1" applyAlignment="1" applyProtection="1">
      <alignment horizontal="center" vertical="center"/>
      <protection/>
    </xf>
    <xf numFmtId="0" fontId="26" fillId="4" borderId="69" xfId="49" applyFont="1" applyFill="1" applyBorder="1" applyAlignment="1" applyProtection="1">
      <alignment horizontal="center" vertical="center"/>
      <protection/>
    </xf>
    <xf numFmtId="188" fontId="26" fillId="4" borderId="117" xfId="51" applyNumberFormat="1" applyFont="1" applyFill="1" applyBorder="1" applyAlignment="1" applyProtection="1">
      <alignment horizontal="right" vertical="center" shrinkToFit="1"/>
      <protection/>
    </xf>
    <xf numFmtId="188" fontId="26" fillId="4" borderId="64" xfId="51" applyNumberFormat="1" applyFont="1" applyFill="1" applyBorder="1" applyAlignment="1" applyProtection="1">
      <alignment horizontal="right" vertical="center" shrinkToFit="1"/>
      <protection/>
    </xf>
    <xf numFmtId="188" fontId="26" fillId="4" borderId="118" xfId="51" applyNumberFormat="1" applyFont="1" applyFill="1" applyBorder="1" applyAlignment="1" applyProtection="1">
      <alignment horizontal="right" vertical="center" shrinkToFit="1"/>
      <protection/>
    </xf>
    <xf numFmtId="0" fontId="26" fillId="4" borderId="50" xfId="49" applyFont="1" applyFill="1" applyBorder="1" applyAlignment="1" applyProtection="1">
      <alignment vertical="center"/>
      <protection/>
    </xf>
    <xf numFmtId="0" fontId="26" fillId="4" borderId="51" xfId="49" applyFont="1" applyFill="1" applyBorder="1" applyAlignment="1" applyProtection="1">
      <alignment vertical="center"/>
      <protection/>
    </xf>
    <xf numFmtId="0" fontId="26" fillId="4" borderId="69" xfId="49" applyFont="1" applyFill="1" applyBorder="1" applyAlignment="1" applyProtection="1">
      <alignment vertical="center"/>
      <protection/>
    </xf>
    <xf numFmtId="188" fontId="26" fillId="4" borderId="93" xfId="51" applyNumberFormat="1" applyFont="1" applyFill="1" applyBorder="1" applyAlignment="1" applyProtection="1">
      <alignment horizontal="right" vertical="center" shrinkToFit="1"/>
      <protection/>
    </xf>
    <xf numFmtId="188" fontId="26" fillId="4" borderId="0" xfId="51" applyNumberFormat="1" applyFont="1" applyFill="1" applyBorder="1" applyAlignment="1" applyProtection="1">
      <alignment horizontal="right" vertical="center" shrinkToFit="1"/>
      <protection/>
    </xf>
    <xf numFmtId="188" fontId="26" fillId="4" borderId="53" xfId="51" applyNumberFormat="1" applyFont="1" applyFill="1" applyBorder="1" applyAlignment="1" applyProtection="1">
      <alignment horizontal="right" vertical="center" shrinkToFit="1"/>
      <protection/>
    </xf>
    <xf numFmtId="0" fontId="26" fillId="4" borderId="9" xfId="49" applyFont="1" applyFill="1" applyBorder="1" applyAlignment="1" applyProtection="1">
      <alignment vertical="center"/>
      <protection/>
    </xf>
    <xf numFmtId="0" fontId="26" fillId="4" borderId="45" xfId="49" applyFont="1" applyFill="1" applyBorder="1" applyAlignment="1" applyProtection="1">
      <alignment vertical="center"/>
      <protection/>
    </xf>
    <xf numFmtId="0" fontId="26" fillId="4" borderId="30" xfId="49" applyFont="1" applyFill="1" applyBorder="1" applyAlignment="1" applyProtection="1">
      <alignment vertical="center"/>
      <protection/>
    </xf>
    <xf numFmtId="176" fontId="26" fillId="4" borderId="28" xfId="51" applyNumberFormat="1" applyFont="1" applyFill="1" applyBorder="1" applyAlignment="1" applyProtection="1">
      <alignment horizontal="right" vertical="center" shrinkToFit="1"/>
      <protection/>
    </xf>
    <xf numFmtId="176" fontId="26" fillId="4" borderId="45" xfId="51" applyNumberFormat="1" applyFont="1" applyFill="1" applyBorder="1" applyAlignment="1" applyProtection="1">
      <alignment horizontal="right" vertical="center" shrinkToFit="1"/>
      <protection/>
    </xf>
    <xf numFmtId="176" fontId="26" fillId="4" borderId="30" xfId="51" applyNumberFormat="1" applyFont="1" applyFill="1" applyBorder="1" applyAlignment="1" applyProtection="1">
      <alignment horizontal="right" vertical="center" shrinkToFit="1"/>
      <protection/>
    </xf>
    <xf numFmtId="0" fontId="26" fillId="4" borderId="82" xfId="49" applyFont="1" applyFill="1" applyBorder="1" applyAlignment="1" applyProtection="1">
      <alignment horizontal="center" vertical="center"/>
      <protection/>
    </xf>
    <xf numFmtId="0" fontId="26" fillId="4" borderId="73" xfId="49" applyFont="1" applyFill="1" applyBorder="1" applyAlignment="1" applyProtection="1">
      <alignment horizontal="center" vertical="center"/>
      <protection/>
    </xf>
    <xf numFmtId="0" fontId="26" fillId="4" borderId="81" xfId="49" applyFont="1" applyFill="1" applyBorder="1" applyAlignment="1" applyProtection="1">
      <alignment horizontal="center" vertical="center"/>
      <protection/>
    </xf>
    <xf numFmtId="0" fontId="26" fillId="4" borderId="74" xfId="49" applyFont="1" applyFill="1" applyBorder="1" applyAlignment="1" applyProtection="1">
      <alignment horizontal="center" vertical="center"/>
      <protection/>
    </xf>
    <xf numFmtId="0" fontId="26" fillId="4" borderId="54" xfId="49" applyFont="1" applyFill="1" applyBorder="1" applyAlignment="1" applyProtection="1">
      <alignment vertical="center"/>
      <protection/>
    </xf>
    <xf numFmtId="0" fontId="26" fillId="4" borderId="0" xfId="49" applyFont="1" applyFill="1" applyBorder="1" applyAlignment="1" applyProtection="1">
      <alignment vertical="center"/>
      <protection/>
    </xf>
    <xf numFmtId="0" fontId="26" fillId="4" borderId="61" xfId="49" applyFont="1" applyFill="1" applyBorder="1" applyAlignment="1" applyProtection="1">
      <alignment vertical="center"/>
      <protection/>
    </xf>
    <xf numFmtId="177" fontId="26" fillId="4" borderId="119" xfId="51" applyNumberFormat="1" applyFont="1" applyFill="1" applyBorder="1" applyAlignment="1" applyProtection="1">
      <alignment horizontal="right" vertical="center" shrinkToFit="1"/>
      <protection/>
    </xf>
    <xf numFmtId="177" fontId="26" fillId="4" borderId="95" xfId="51" applyNumberFormat="1" applyFont="1" applyFill="1" applyBorder="1" applyAlignment="1" applyProtection="1">
      <alignment horizontal="right" vertical="center" shrinkToFit="1"/>
      <protection/>
    </xf>
    <xf numFmtId="0" fontId="26" fillId="4" borderId="7" xfId="49" applyFont="1" applyFill="1" applyBorder="1" applyAlignment="1" applyProtection="1">
      <alignment vertical="center"/>
      <protection/>
    </xf>
    <xf numFmtId="189" fontId="26" fillId="4" borderId="54" xfId="51" applyNumberFormat="1" applyFont="1" applyFill="1" applyBorder="1" applyAlignment="1" applyProtection="1">
      <alignment horizontal="right" vertical="center" shrinkToFit="1"/>
      <protection/>
    </xf>
    <xf numFmtId="189" fontId="26" fillId="4" borderId="0" xfId="51" applyNumberFormat="1" applyFont="1" applyFill="1" applyBorder="1" applyAlignment="1" applyProtection="1">
      <alignment horizontal="right" vertical="center" shrinkToFit="1"/>
      <protection/>
    </xf>
    <xf numFmtId="189" fontId="26" fillId="4" borderId="61" xfId="51" applyNumberFormat="1" applyFont="1" applyFill="1" applyBorder="1" applyAlignment="1" applyProtection="1">
      <alignment horizontal="right" vertical="center" shrinkToFit="1"/>
      <protection/>
    </xf>
    <xf numFmtId="189" fontId="26" fillId="4" borderId="0" xfId="51" applyNumberFormat="1" applyFont="1" applyFill="1" applyAlignment="1" applyProtection="1">
      <alignment horizontal="right" vertical="center" shrinkToFit="1"/>
      <protection/>
    </xf>
    <xf numFmtId="189" fontId="26" fillId="4" borderId="53" xfId="51" applyNumberFormat="1" applyFont="1" applyFill="1" applyBorder="1" applyAlignment="1" applyProtection="1">
      <alignment horizontal="right" vertical="center" shrinkToFit="1"/>
      <protection/>
    </xf>
    <xf numFmtId="0" fontId="26" fillId="4" borderId="7" xfId="49" applyFont="1" applyFill="1" applyBorder="1" applyAlignment="1" applyProtection="1">
      <alignment horizontal="left" vertical="center"/>
      <protection/>
    </xf>
    <xf numFmtId="0" fontId="26" fillId="4" borderId="0" xfId="49" applyFont="1" applyFill="1" applyBorder="1" applyAlignment="1" applyProtection="1">
      <alignment horizontal="left" vertical="center"/>
      <protection/>
    </xf>
    <xf numFmtId="0" fontId="26" fillId="4" borderId="0" xfId="49" applyFont="1" applyFill="1" applyBorder="1" applyAlignment="1" applyProtection="1">
      <alignment horizontal="right" vertical="center" wrapText="1"/>
      <protection/>
    </xf>
    <xf numFmtId="0" fontId="26" fillId="4" borderId="0" xfId="49" applyFont="1" applyFill="1" applyBorder="1" applyAlignment="1" applyProtection="1">
      <alignment horizontal="right" vertical="center"/>
      <protection/>
    </xf>
    <xf numFmtId="0" fontId="26" fillId="4" borderId="61" xfId="49" applyFont="1" applyFill="1" applyBorder="1" applyAlignment="1" applyProtection="1">
      <alignment horizontal="right" vertical="center"/>
      <protection/>
    </xf>
    <xf numFmtId="177" fontId="26" fillId="4" borderId="54" xfId="51" applyNumberFormat="1" applyFont="1" applyFill="1" applyBorder="1" applyAlignment="1" applyProtection="1">
      <alignment horizontal="right" vertical="center" shrinkToFit="1"/>
      <protection/>
    </xf>
    <xf numFmtId="177" fontId="26" fillId="4" borderId="0" xfId="51" applyNumberFormat="1" applyFont="1" applyFill="1" applyBorder="1" applyAlignment="1" applyProtection="1">
      <alignment horizontal="right" vertical="center" shrinkToFit="1"/>
      <protection/>
    </xf>
    <xf numFmtId="177" fontId="26" fillId="4" borderId="92" xfId="51" applyNumberFormat="1" applyFont="1" applyFill="1" applyBorder="1" applyAlignment="1" applyProtection="1">
      <alignment horizontal="right" vertical="center" shrinkToFit="1"/>
      <protection/>
    </xf>
    <xf numFmtId="177" fontId="26" fillId="4" borderId="93" xfId="51" applyNumberFormat="1" applyFont="1" applyFill="1" applyBorder="1" applyAlignment="1" applyProtection="1">
      <alignment horizontal="right" vertical="center" shrinkToFit="1"/>
      <protection/>
    </xf>
    <xf numFmtId="188" fontId="26" fillId="4" borderId="120" xfId="51" applyNumberFormat="1" applyFont="1" applyFill="1" applyBorder="1" applyAlignment="1" applyProtection="1">
      <alignment horizontal="right" vertical="center" shrinkToFit="1"/>
      <protection/>
    </xf>
    <xf numFmtId="188" fontId="26" fillId="4" borderId="121" xfId="51" applyNumberFormat="1" applyFont="1" applyFill="1" applyBorder="1" applyAlignment="1" applyProtection="1">
      <alignment horizontal="right" vertical="center" shrinkToFit="1"/>
      <protection/>
    </xf>
    <xf numFmtId="188" fontId="26" fillId="4" borderId="122" xfId="51" applyNumberFormat="1" applyFont="1" applyFill="1" applyBorder="1" applyAlignment="1" applyProtection="1">
      <alignment horizontal="right" vertical="center" shrinkToFit="1"/>
      <protection/>
    </xf>
    <xf numFmtId="176" fontId="26" fillId="4" borderId="54" xfId="51" applyNumberFormat="1" applyFont="1" applyFill="1" applyBorder="1" applyAlignment="1" applyProtection="1">
      <alignment horizontal="right" vertical="center" shrinkToFit="1"/>
      <protection/>
    </xf>
    <xf numFmtId="176" fontId="26" fillId="4" borderId="0" xfId="51" applyNumberFormat="1" applyFont="1" applyFill="1" applyBorder="1" applyAlignment="1" applyProtection="1">
      <alignment horizontal="right" vertical="center" shrinkToFit="1"/>
      <protection/>
    </xf>
    <xf numFmtId="176" fontId="26" fillId="4" borderId="61" xfId="51" applyNumberFormat="1" applyFont="1" applyFill="1" applyBorder="1" applyAlignment="1" applyProtection="1">
      <alignment horizontal="right" vertical="center" shrinkToFit="1"/>
      <protection/>
    </xf>
    <xf numFmtId="176" fontId="26" fillId="4" borderId="0" xfId="51" applyNumberFormat="1" applyFont="1" applyFill="1" applyAlignment="1" applyProtection="1">
      <alignment horizontal="right" vertical="center" shrinkToFit="1"/>
      <protection/>
    </xf>
    <xf numFmtId="176" fontId="26" fillId="4" borderId="53" xfId="51" applyNumberFormat="1" applyFont="1" applyFill="1" applyBorder="1" applyAlignment="1" applyProtection="1">
      <alignment horizontal="right" vertical="center" shrinkToFit="1"/>
      <protection/>
    </xf>
    <xf numFmtId="0" fontId="26" fillId="4" borderId="9" xfId="49" applyFont="1" applyFill="1" applyBorder="1" applyAlignment="1" applyProtection="1">
      <alignment horizontal="left" vertical="center"/>
      <protection/>
    </xf>
    <xf numFmtId="0" fontId="26" fillId="4" borderId="45" xfId="49" applyFont="1" applyFill="1" applyBorder="1" applyAlignment="1" applyProtection="1">
      <alignment horizontal="left" vertical="center"/>
      <protection/>
    </xf>
    <xf numFmtId="0" fontId="26" fillId="4" borderId="45" xfId="49" applyFont="1" applyFill="1" applyBorder="1" applyAlignment="1" applyProtection="1">
      <alignment horizontal="right" vertical="center"/>
      <protection/>
    </xf>
    <xf numFmtId="0" fontId="26" fillId="4" borderId="30" xfId="49" applyFont="1" applyFill="1" applyBorder="1" applyAlignment="1" applyProtection="1">
      <alignment horizontal="right" vertical="center"/>
      <protection/>
    </xf>
    <xf numFmtId="177" fontId="26" fillId="4" borderId="123" xfId="51" applyNumberFormat="1" applyFont="1" applyFill="1" applyBorder="1" applyAlignment="1" applyProtection="1">
      <alignment horizontal="right" vertical="center" shrinkToFit="1"/>
      <protection/>
    </xf>
    <xf numFmtId="177" fontId="26" fillId="4" borderId="99" xfId="51" applyNumberFormat="1" applyFont="1" applyFill="1" applyBorder="1" applyAlignment="1" applyProtection="1">
      <alignment horizontal="right" vertical="center" shrinkToFit="1"/>
      <protection/>
    </xf>
    <xf numFmtId="188" fontId="26" fillId="4" borderId="99" xfId="51" applyNumberFormat="1" applyFont="1" applyFill="1" applyBorder="1" applyAlignment="1" applyProtection="1">
      <alignment horizontal="right" vertical="center" shrinkToFit="1"/>
      <protection/>
    </xf>
    <xf numFmtId="188" fontId="26" fillId="4" borderId="124" xfId="51" applyNumberFormat="1" applyFont="1" applyFill="1" applyBorder="1" applyAlignment="1" applyProtection="1">
      <alignment horizontal="right" vertical="center" shrinkToFit="1"/>
      <protection/>
    </xf>
    <xf numFmtId="0" fontId="26" fillId="4" borderId="54" xfId="49" applyFont="1" applyFill="1" applyBorder="1" applyAlignment="1" applyProtection="1">
      <alignment vertical="center"/>
      <protection/>
    </xf>
    <xf numFmtId="0" fontId="26" fillId="4" borderId="0" xfId="49" applyFont="1" applyFill="1" applyBorder="1" applyAlignment="1" applyProtection="1">
      <alignment vertical="center"/>
      <protection/>
    </xf>
    <xf numFmtId="0" fontId="26" fillId="4" borderId="61" xfId="49" applyFont="1" applyFill="1" applyBorder="1" applyAlignment="1" applyProtection="1">
      <alignment vertical="center"/>
      <protection/>
    </xf>
    <xf numFmtId="0" fontId="26" fillId="4" borderId="72" xfId="49" applyFont="1" applyFill="1" applyBorder="1" applyAlignment="1" applyProtection="1">
      <alignment horizontal="center" vertical="center"/>
      <protection/>
    </xf>
    <xf numFmtId="188" fontId="26" fillId="4" borderId="91" xfId="51" applyNumberFormat="1" applyFont="1" applyFill="1" applyBorder="1" applyAlignment="1" applyProtection="1">
      <alignment horizontal="right" vertical="center" shrinkToFit="1"/>
      <protection/>
    </xf>
    <xf numFmtId="188" fontId="26" fillId="4" borderId="37" xfId="51" applyNumberFormat="1" applyFont="1" applyFill="1" applyBorder="1" applyAlignment="1" applyProtection="1">
      <alignment horizontal="right" vertical="center" shrinkToFit="1"/>
      <protection/>
    </xf>
    <xf numFmtId="188" fontId="26" fillId="4" borderId="68" xfId="51" applyNumberFormat="1" applyFont="1" applyFill="1" applyBorder="1" applyAlignment="1" applyProtection="1">
      <alignment horizontal="right" vertical="center" shrinkToFit="1"/>
      <protection/>
    </xf>
    <xf numFmtId="0" fontId="26" fillId="4" borderId="45" xfId="49" applyFont="1" applyFill="1" applyBorder="1" applyAlignment="1" applyProtection="1">
      <alignment horizontal="center" vertical="center" wrapText="1"/>
      <protection/>
    </xf>
    <xf numFmtId="0" fontId="26" fillId="4" borderId="30" xfId="49" applyFont="1" applyFill="1" applyBorder="1" applyAlignment="1" applyProtection="1">
      <alignment horizontal="center" vertical="center" wrapText="1"/>
      <protection/>
    </xf>
    <xf numFmtId="0" fontId="26" fillId="4" borderId="0" xfId="49" applyFont="1" applyFill="1" applyBorder="1" applyAlignment="1" applyProtection="1">
      <alignment horizontal="center" vertical="center" wrapText="1"/>
      <protection/>
    </xf>
    <xf numFmtId="0" fontId="26" fillId="4" borderId="61" xfId="49" applyFont="1" applyFill="1" applyBorder="1" applyAlignment="1" applyProtection="1">
      <alignment horizontal="center" vertical="center" wrapText="1"/>
      <protection/>
    </xf>
    <xf numFmtId="0" fontId="26" fillId="4" borderId="51" xfId="49" applyFont="1" applyFill="1" applyBorder="1" applyAlignment="1" applyProtection="1">
      <alignment horizontal="center" vertical="center" wrapText="1"/>
      <protection/>
    </xf>
    <xf numFmtId="0" fontId="26" fillId="4" borderId="69" xfId="49" applyFont="1" applyFill="1" applyBorder="1" applyAlignment="1" applyProtection="1">
      <alignment horizontal="center" vertical="center" wrapText="1"/>
      <protection/>
    </xf>
    <xf numFmtId="0" fontId="26" fillId="4" borderId="28" xfId="49" applyFont="1" applyFill="1" applyBorder="1" applyAlignment="1" applyProtection="1">
      <alignment vertical="center"/>
      <protection/>
    </xf>
    <xf numFmtId="176" fontId="26" fillId="4" borderId="67" xfId="51" applyNumberFormat="1" applyFont="1" applyFill="1" applyBorder="1" applyAlignment="1" applyProtection="1">
      <alignment horizontal="right" vertical="center" shrinkToFit="1"/>
      <protection/>
    </xf>
    <xf numFmtId="0" fontId="26" fillId="4" borderId="71" xfId="49" applyFont="1" applyFill="1" applyBorder="1" applyAlignment="1" applyProtection="1">
      <alignment vertical="center"/>
      <protection/>
    </xf>
    <xf numFmtId="177" fontId="26" fillId="4" borderId="125" xfId="51" applyNumberFormat="1" applyFont="1" applyFill="1" applyBorder="1" applyAlignment="1" applyProtection="1">
      <alignment horizontal="right" vertical="center" shrinkToFit="1"/>
      <protection/>
    </xf>
    <xf numFmtId="177" fontId="26" fillId="4" borderId="126" xfId="51" applyNumberFormat="1" applyFont="1" applyFill="1" applyBorder="1" applyAlignment="1" applyProtection="1">
      <alignment horizontal="right" vertical="center" shrinkToFit="1"/>
      <protection/>
    </xf>
    <xf numFmtId="188" fontId="26" fillId="4" borderId="126" xfId="51" applyNumberFormat="1" applyFont="1" applyFill="1" applyBorder="1" applyAlignment="1" applyProtection="1">
      <alignment horizontal="right" vertical="center" shrinkToFit="1"/>
      <protection/>
    </xf>
    <xf numFmtId="188" fontId="26" fillId="4" borderId="127" xfId="51" applyNumberFormat="1" applyFont="1" applyFill="1" applyBorder="1" applyAlignment="1" applyProtection="1">
      <alignment horizontal="right" vertical="center" shrinkToFit="1"/>
      <protection/>
    </xf>
    <xf numFmtId="188" fontId="26" fillId="4" borderId="95" xfId="51" applyNumberFormat="1" applyFont="1" applyFill="1" applyBorder="1" applyAlignment="1" applyProtection="1">
      <alignment horizontal="right" vertical="center" shrinkToFit="1"/>
      <protection/>
    </xf>
    <xf numFmtId="188" fontId="26" fillId="4" borderId="128" xfId="51" applyNumberFormat="1" applyFont="1" applyFill="1" applyBorder="1" applyAlignment="1" applyProtection="1">
      <alignment horizontal="right" vertical="center" shrinkToFit="1"/>
      <protection/>
    </xf>
    <xf numFmtId="0" fontId="26" fillId="4" borderId="26" xfId="49" applyFont="1" applyFill="1" applyBorder="1" applyAlignment="1" applyProtection="1">
      <alignment vertical="center"/>
      <protection/>
    </xf>
    <xf numFmtId="0" fontId="26" fillId="4" borderId="37" xfId="49" applyFont="1" applyFill="1" applyBorder="1" applyAlignment="1" applyProtection="1">
      <alignment vertical="center"/>
      <protection/>
    </xf>
    <xf numFmtId="0" fontId="26" fillId="4" borderId="33" xfId="49" applyFont="1" applyFill="1" applyBorder="1" applyAlignment="1" applyProtection="1">
      <alignment vertical="center"/>
      <protection/>
    </xf>
    <xf numFmtId="0" fontId="26" fillId="4" borderId="54" xfId="51" applyFont="1" applyFill="1" applyBorder="1" applyAlignment="1" applyProtection="1">
      <alignment horizontal="left" vertical="center" shrinkToFit="1"/>
      <protection/>
    </xf>
    <xf numFmtId="0" fontId="26" fillId="4" borderId="0" xfId="51" applyFont="1" applyFill="1" applyBorder="1" applyAlignment="1" applyProtection="1">
      <alignment horizontal="left" vertical="center" shrinkToFit="1"/>
      <protection/>
    </xf>
    <xf numFmtId="0" fontId="26" fillId="4" borderId="61" xfId="51" applyFont="1" applyFill="1" applyBorder="1" applyAlignment="1" applyProtection="1">
      <alignment horizontal="left" vertical="center" shrinkToFit="1"/>
      <protection/>
    </xf>
    <xf numFmtId="188" fontId="26" fillId="4" borderId="129" xfId="51" applyNumberFormat="1" applyFont="1" applyFill="1" applyBorder="1" applyAlignment="1" applyProtection="1">
      <alignment horizontal="right" vertical="center" shrinkToFit="1"/>
      <protection/>
    </xf>
    <xf numFmtId="188" fontId="26" fillId="4" borderId="130" xfId="51" applyNumberFormat="1" applyFont="1" applyFill="1" applyBorder="1" applyAlignment="1" applyProtection="1">
      <alignment horizontal="right" vertical="center" shrinkToFit="1"/>
      <protection/>
    </xf>
    <xf numFmtId="188" fontId="26" fillId="4" borderId="131" xfId="51" applyNumberFormat="1" applyFont="1" applyFill="1" applyBorder="1" applyAlignment="1" applyProtection="1">
      <alignment horizontal="right" vertical="center" shrinkToFit="1"/>
      <protection/>
    </xf>
    <xf numFmtId="0" fontId="26" fillId="4" borderId="13" xfId="49" applyFont="1" applyFill="1" applyBorder="1" applyAlignment="1" applyProtection="1">
      <alignment horizontal="left" vertical="center" wrapText="1"/>
      <protection/>
    </xf>
    <xf numFmtId="0" fontId="26" fillId="4" borderId="64" xfId="49" applyFont="1" applyFill="1" applyBorder="1" applyAlignment="1" applyProtection="1">
      <alignment horizontal="left" vertical="center"/>
      <protection/>
    </xf>
    <xf numFmtId="0" fontId="26" fillId="4" borderId="70" xfId="49" applyFont="1" applyFill="1" applyBorder="1" applyAlignment="1" applyProtection="1">
      <alignment horizontal="left" vertical="center"/>
      <protection/>
    </xf>
    <xf numFmtId="0" fontId="26" fillId="4" borderId="31" xfId="49" applyFont="1" applyFill="1" applyBorder="1" applyAlignment="1" applyProtection="1">
      <alignment horizontal="center" vertical="center" wrapText="1"/>
      <protection/>
    </xf>
    <xf numFmtId="0" fontId="28" fillId="4" borderId="32" xfId="49" applyFont="1" applyFill="1" applyBorder="1" applyAlignment="1" applyProtection="1">
      <alignment horizontal="center" vertical="center"/>
      <protection/>
    </xf>
    <xf numFmtId="177" fontId="26" fillId="4" borderId="132" xfId="51" applyNumberFormat="1" applyFont="1" applyFill="1" applyBorder="1" applyAlignment="1" applyProtection="1">
      <alignment horizontal="right" vertical="center" shrinkToFit="1"/>
      <protection/>
    </xf>
    <xf numFmtId="177" fontId="26" fillId="4" borderId="133" xfId="51" applyNumberFormat="1" applyFont="1" applyFill="1" applyBorder="1" applyAlignment="1" applyProtection="1">
      <alignment horizontal="right" vertical="center" shrinkToFit="1"/>
      <protection/>
    </xf>
    <xf numFmtId="188" fontId="26" fillId="4" borderId="134" xfId="51" applyNumberFormat="1" applyFont="1" applyFill="1" applyBorder="1" applyAlignment="1" applyProtection="1">
      <alignment horizontal="right" vertical="center" shrinkToFit="1"/>
      <protection/>
    </xf>
    <xf numFmtId="0" fontId="26" fillId="4" borderId="54" xfId="49" applyFont="1" applyFill="1" applyBorder="1" applyAlignment="1" applyProtection="1">
      <alignment vertical="center" shrinkToFit="1"/>
      <protection/>
    </xf>
    <xf numFmtId="0" fontId="26" fillId="4" borderId="0" xfId="49" applyFont="1" applyFill="1" applyBorder="1" applyAlignment="1" applyProtection="1">
      <alignment vertical="center" shrinkToFit="1"/>
      <protection/>
    </xf>
    <xf numFmtId="0" fontId="26" fillId="4" borderId="61" xfId="49" applyFont="1" applyFill="1" applyBorder="1" applyAlignment="1" applyProtection="1">
      <alignment vertical="center" shrinkToFit="1"/>
      <protection/>
    </xf>
    <xf numFmtId="0" fontId="26" fillId="4" borderId="26" xfId="49" applyFont="1" applyFill="1" applyBorder="1" applyAlignment="1" applyProtection="1">
      <alignment vertical="center"/>
      <protection/>
    </xf>
    <xf numFmtId="0" fontId="26" fillId="4" borderId="37" xfId="49" applyFont="1" applyFill="1" applyBorder="1" applyAlignment="1" applyProtection="1">
      <alignment vertical="center"/>
      <protection/>
    </xf>
    <xf numFmtId="0" fontId="26" fillId="4" borderId="33" xfId="49" applyFont="1" applyFill="1" applyBorder="1" applyAlignment="1" applyProtection="1">
      <alignment vertical="center"/>
      <protection/>
    </xf>
    <xf numFmtId="188" fontId="26" fillId="4" borderId="96" xfId="51" applyNumberFormat="1" applyFont="1" applyFill="1" applyBorder="1" applyAlignment="1" applyProtection="1">
      <alignment horizontal="right" vertical="center" shrinkToFit="1"/>
      <protection/>
    </xf>
    <xf numFmtId="188" fontId="26" fillId="4" borderId="84" xfId="51" applyNumberFormat="1" applyFont="1" applyFill="1" applyBorder="1" applyAlignment="1" applyProtection="1">
      <alignment horizontal="right" vertical="center" shrinkToFit="1"/>
      <protection/>
    </xf>
    <xf numFmtId="0" fontId="26" fillId="4" borderId="28" xfId="49" applyFont="1" applyFill="1" applyBorder="1" applyAlignment="1" applyProtection="1">
      <alignment horizontal="center" vertical="center" wrapText="1"/>
      <protection/>
    </xf>
    <xf numFmtId="0" fontId="26" fillId="4" borderId="54" xfId="49" applyFont="1" applyFill="1" applyBorder="1" applyAlignment="1" applyProtection="1">
      <alignment horizontal="center" vertical="center" wrapText="1"/>
      <protection/>
    </xf>
    <xf numFmtId="0" fontId="26" fillId="4" borderId="37" xfId="49" applyFont="1" applyFill="1" applyBorder="1" applyAlignment="1" applyProtection="1">
      <alignment horizontal="center" vertical="center" wrapText="1"/>
      <protection/>
    </xf>
    <xf numFmtId="0" fontId="26" fillId="4" borderId="33" xfId="49" applyFont="1" applyFill="1" applyBorder="1" applyAlignment="1" applyProtection="1">
      <alignment horizontal="center" vertical="center" wrapText="1"/>
      <protection/>
    </xf>
    <xf numFmtId="0" fontId="26" fillId="4" borderId="28" xfId="51" applyFont="1" applyFill="1" applyBorder="1" applyAlignment="1" applyProtection="1">
      <alignment horizontal="left" vertical="center" shrinkToFit="1"/>
      <protection/>
    </xf>
    <xf numFmtId="0" fontId="26" fillId="4" borderId="45" xfId="51" applyFont="1" applyFill="1" applyBorder="1" applyAlignment="1" applyProtection="1">
      <alignment horizontal="left" vertical="center" shrinkToFit="1"/>
      <protection/>
    </xf>
    <xf numFmtId="0" fontId="26" fillId="4" borderId="30" xfId="51" applyFont="1" applyFill="1" applyBorder="1" applyAlignment="1" applyProtection="1">
      <alignment horizontal="left" vertical="center" shrinkToFit="1"/>
      <protection/>
    </xf>
    <xf numFmtId="177" fontId="26" fillId="4" borderId="135" xfId="51" applyNumberFormat="1" applyFont="1" applyFill="1" applyBorder="1" applyAlignment="1" applyProtection="1">
      <alignment horizontal="right" vertical="center" shrinkToFit="1"/>
      <protection/>
    </xf>
    <xf numFmtId="177" fontId="26" fillId="4" borderId="94" xfId="51" applyNumberFormat="1" applyFont="1" applyFill="1" applyBorder="1" applyAlignment="1" applyProtection="1">
      <alignment horizontal="right" vertical="center" shrinkToFit="1"/>
      <protection/>
    </xf>
    <xf numFmtId="188" fontId="26" fillId="4" borderId="136" xfId="51" applyNumberFormat="1" applyFont="1" applyFill="1" applyBorder="1" applyAlignment="1" applyProtection="1">
      <alignment horizontal="right" vertical="center" shrinkToFit="1"/>
      <protection/>
    </xf>
    <xf numFmtId="188" fontId="26" fillId="4" borderId="34" xfId="51" applyNumberFormat="1" applyFont="1" applyFill="1" applyBorder="1" applyAlignment="1" applyProtection="1">
      <alignment horizontal="right" vertical="center" shrinkToFit="1"/>
      <protection/>
    </xf>
    <xf numFmtId="188" fontId="26" fillId="4" borderId="137" xfId="51" applyNumberFormat="1" applyFont="1" applyFill="1" applyBorder="1" applyAlignment="1" applyProtection="1">
      <alignment horizontal="right" vertical="center" shrinkToFit="1"/>
      <protection/>
    </xf>
    <xf numFmtId="188" fontId="26" fillId="4" borderId="11" xfId="51" applyNumberFormat="1" applyFont="1" applyFill="1" applyBorder="1" applyAlignment="1" applyProtection="1">
      <alignment horizontal="right" vertical="center" shrinkToFit="1"/>
      <protection/>
    </xf>
    <xf numFmtId="0" fontId="26" fillId="4" borderId="9" xfId="49" applyFont="1" applyFill="1" applyBorder="1" applyAlignment="1" applyProtection="1">
      <alignment horizontal="center" vertical="center" textRotation="255" wrapText="1"/>
      <protection/>
    </xf>
    <xf numFmtId="0" fontId="26" fillId="4" borderId="30" xfId="49" applyFont="1" applyFill="1" applyBorder="1" applyAlignment="1" applyProtection="1">
      <alignment horizontal="center" vertical="center" textRotation="255" wrapText="1"/>
      <protection/>
    </xf>
    <xf numFmtId="0" fontId="26" fillId="4" borderId="7" xfId="49" applyFont="1" applyFill="1" applyBorder="1" applyAlignment="1" applyProtection="1">
      <alignment horizontal="center" vertical="center" textRotation="255" wrapText="1"/>
      <protection/>
    </xf>
    <xf numFmtId="0" fontId="26" fillId="4" borderId="61" xfId="49" applyFont="1" applyFill="1" applyBorder="1" applyAlignment="1" applyProtection="1">
      <alignment horizontal="center" vertical="center" textRotation="255" wrapText="1"/>
      <protection/>
    </xf>
    <xf numFmtId="0" fontId="26" fillId="4" borderId="18" xfId="49" applyFont="1" applyFill="1" applyBorder="1" applyAlignment="1" applyProtection="1">
      <alignment horizontal="center" vertical="center" textRotation="255" wrapText="1"/>
      <protection/>
    </xf>
    <xf numFmtId="0" fontId="26" fillId="4" borderId="33" xfId="49" applyFont="1" applyFill="1" applyBorder="1" applyAlignment="1" applyProtection="1">
      <alignment horizontal="center" vertical="center" textRotation="255" wrapText="1"/>
      <protection/>
    </xf>
    <xf numFmtId="0" fontId="26" fillId="4" borderId="28" xfId="49" applyFont="1" applyFill="1" applyBorder="1" applyAlignment="1" applyProtection="1">
      <alignment vertical="center"/>
      <protection/>
    </xf>
    <xf numFmtId="0" fontId="26" fillId="4" borderId="45" xfId="49" applyFont="1" applyFill="1" applyBorder="1" applyAlignment="1" applyProtection="1">
      <alignment vertical="center"/>
      <protection/>
    </xf>
    <xf numFmtId="0" fontId="26" fillId="4" borderId="30" xfId="49" applyFont="1" applyFill="1" applyBorder="1" applyAlignment="1" applyProtection="1">
      <alignment vertical="center"/>
      <protection/>
    </xf>
    <xf numFmtId="177" fontId="26" fillId="4" borderId="28" xfId="51" applyNumberFormat="1" applyFont="1" applyFill="1" applyBorder="1" applyAlignment="1" applyProtection="1">
      <alignment horizontal="right" vertical="center" shrinkToFit="1"/>
      <protection/>
    </xf>
    <xf numFmtId="177" fontId="26" fillId="4" borderId="45" xfId="51" applyNumberFormat="1" applyFont="1" applyFill="1" applyBorder="1" applyAlignment="1" applyProtection="1">
      <alignment horizontal="right" vertical="center" shrinkToFit="1"/>
      <protection/>
    </xf>
    <xf numFmtId="177" fontId="26" fillId="4" borderId="98" xfId="51" applyNumberFormat="1" applyFont="1" applyFill="1" applyBorder="1" applyAlignment="1" applyProtection="1">
      <alignment horizontal="right" vertical="center" shrinkToFit="1"/>
      <protection/>
    </xf>
    <xf numFmtId="177" fontId="26" fillId="4" borderId="97" xfId="51" applyNumberFormat="1" applyFont="1" applyFill="1" applyBorder="1" applyAlignment="1" applyProtection="1">
      <alignment horizontal="right" vertical="center" shrinkToFit="1"/>
      <protection/>
    </xf>
    <xf numFmtId="188" fontId="26" fillId="4" borderId="97" xfId="51" applyNumberFormat="1" applyFont="1" applyFill="1" applyBorder="1" applyAlignment="1" applyProtection="1">
      <alignment horizontal="right" vertical="center" shrinkToFit="1"/>
      <protection/>
    </xf>
    <xf numFmtId="188" fontId="26" fillId="4" borderId="45" xfId="51" applyNumberFormat="1" applyFont="1" applyFill="1" applyBorder="1" applyAlignment="1" applyProtection="1">
      <alignment horizontal="right" vertical="center" shrinkToFit="1"/>
      <protection/>
    </xf>
    <xf numFmtId="188" fontId="26" fillId="4" borderId="67" xfId="51" applyNumberFormat="1" applyFont="1" applyFill="1" applyBorder="1" applyAlignment="1" applyProtection="1">
      <alignment horizontal="right" vertical="center" shrinkToFit="1"/>
      <protection/>
    </xf>
    <xf numFmtId="0" fontId="26" fillId="4" borderId="9" xfId="49" applyFont="1" applyFill="1" applyBorder="1" applyAlignment="1" applyProtection="1">
      <alignment horizontal="center" vertical="top" wrapText="1"/>
      <protection/>
    </xf>
    <xf numFmtId="0" fontId="26" fillId="4" borderId="45" xfId="49" applyFont="1" applyFill="1" applyBorder="1" applyAlignment="1" applyProtection="1">
      <alignment horizontal="center" vertical="top" wrapText="1"/>
      <protection/>
    </xf>
    <xf numFmtId="0" fontId="26" fillId="4" borderId="30" xfId="49" applyFont="1" applyFill="1" applyBorder="1" applyAlignment="1" applyProtection="1">
      <alignment horizontal="center" vertical="top" wrapText="1"/>
      <protection/>
    </xf>
    <xf numFmtId="0" fontId="26" fillId="4" borderId="7" xfId="49" applyFont="1" applyFill="1" applyBorder="1" applyAlignment="1" applyProtection="1">
      <alignment horizontal="center" vertical="top" wrapText="1"/>
      <protection/>
    </xf>
    <xf numFmtId="0" fontId="26" fillId="4" borderId="0" xfId="49" applyFont="1" applyFill="1" applyBorder="1" applyAlignment="1" applyProtection="1">
      <alignment horizontal="center" vertical="top" wrapText="1"/>
      <protection/>
    </xf>
    <xf numFmtId="0" fontId="26" fillId="4" borderId="61" xfId="49" applyFont="1" applyFill="1" applyBorder="1" applyAlignment="1" applyProtection="1">
      <alignment horizontal="center" vertical="top" wrapText="1"/>
      <protection/>
    </xf>
    <xf numFmtId="0" fontId="26" fillId="4" borderId="18" xfId="49" applyFont="1" applyFill="1" applyBorder="1" applyAlignment="1" applyProtection="1">
      <alignment horizontal="center" vertical="top" wrapText="1"/>
      <protection/>
    </xf>
    <xf numFmtId="0" fontId="26" fillId="4" borderId="37" xfId="49" applyFont="1" applyFill="1" applyBorder="1" applyAlignment="1" applyProtection="1">
      <alignment horizontal="center" vertical="top" wrapText="1"/>
      <protection/>
    </xf>
    <xf numFmtId="0" fontId="26" fillId="4" borderId="22" xfId="49" applyFont="1" applyFill="1" applyBorder="1" applyAlignment="1" applyProtection="1">
      <alignment horizontal="center" vertical="center"/>
      <protection/>
    </xf>
    <xf numFmtId="0" fontId="26" fillId="4" borderId="31" xfId="49" applyFont="1" applyFill="1" applyBorder="1" applyAlignment="1" applyProtection="1">
      <alignment horizontal="center" vertical="center"/>
      <protection/>
    </xf>
    <xf numFmtId="0" fontId="26" fillId="4" borderId="32" xfId="49" applyFont="1" applyFill="1" applyBorder="1" applyAlignment="1" applyProtection="1">
      <alignment horizontal="center" vertical="center"/>
      <protection/>
    </xf>
    <xf numFmtId="0" fontId="26" fillId="4" borderId="27" xfId="49" applyFont="1" applyFill="1" applyBorder="1" applyAlignment="1" applyProtection="1">
      <alignment horizontal="center" vertical="center"/>
      <protection/>
    </xf>
    <xf numFmtId="0" fontId="26" fillId="4" borderId="27" xfId="51" applyFont="1" applyFill="1" applyBorder="1" applyAlignment="1" applyProtection="1">
      <alignment horizontal="center" vertical="center"/>
      <protection/>
    </xf>
    <xf numFmtId="0" fontId="26" fillId="4" borderId="31" xfId="51" applyFont="1" applyFill="1" applyBorder="1" applyAlignment="1" applyProtection="1">
      <alignment horizontal="center" vertical="center"/>
      <protection/>
    </xf>
    <xf numFmtId="0" fontId="26" fillId="4" borderId="66" xfId="51" applyFont="1" applyFill="1" applyBorder="1" applyAlignment="1" applyProtection="1">
      <alignment horizontal="center" vertical="center"/>
      <protection/>
    </xf>
    <xf numFmtId="177" fontId="26" fillId="4" borderId="27" xfId="51" applyNumberFormat="1" applyFont="1" applyFill="1" applyBorder="1" applyAlignment="1" applyProtection="1">
      <alignment horizontal="right" vertical="center" shrinkToFit="1"/>
      <protection/>
    </xf>
    <xf numFmtId="177" fontId="26" fillId="4" borderId="31" xfId="51" applyNumberFormat="1" applyFont="1" applyFill="1" applyBorder="1" applyAlignment="1" applyProtection="1">
      <alignment horizontal="right" vertical="center" shrinkToFit="1"/>
      <protection/>
    </xf>
    <xf numFmtId="177" fontId="26" fillId="4" borderId="112" xfId="51" applyNumberFormat="1" applyFont="1" applyFill="1" applyBorder="1" applyAlignment="1" applyProtection="1">
      <alignment horizontal="right" vertical="center" shrinkToFit="1"/>
      <protection/>
    </xf>
    <xf numFmtId="0" fontId="26" fillId="4" borderId="0" xfId="49" applyFont="1" applyFill="1" applyAlignment="1" applyProtection="1">
      <alignment vertical="center"/>
      <protection/>
    </xf>
    <xf numFmtId="177" fontId="26" fillId="4" borderId="113" xfId="51" applyNumberFormat="1" applyFont="1" applyFill="1" applyBorder="1" applyAlignment="1" applyProtection="1">
      <alignment horizontal="right" vertical="center" shrinkToFit="1"/>
      <protection/>
    </xf>
    <xf numFmtId="177" fontId="26" fillId="4" borderId="114" xfId="51" applyNumberFormat="1" applyFont="1" applyFill="1" applyBorder="1" applyAlignment="1" applyProtection="1">
      <alignment horizontal="right" vertical="center" shrinkToFit="1"/>
      <protection/>
    </xf>
    <xf numFmtId="177" fontId="26" fillId="4" borderId="115" xfId="51" applyNumberFormat="1" applyFont="1" applyFill="1" applyBorder="1" applyAlignment="1" applyProtection="1">
      <alignment horizontal="right" vertical="center" shrinkToFit="1"/>
      <protection/>
    </xf>
    <xf numFmtId="177" fontId="26" fillId="4" borderId="116" xfId="51" applyNumberFormat="1" applyFont="1" applyFill="1" applyBorder="1" applyAlignment="1" applyProtection="1">
      <alignment horizontal="right" vertical="center" shrinkToFit="1"/>
      <protection/>
    </xf>
    <xf numFmtId="0" fontId="26" fillId="4" borderId="9" xfId="49" applyFont="1" applyFill="1" applyBorder="1" applyAlignment="1" applyProtection="1">
      <alignment horizontal="center" vertical="center" textRotation="255" shrinkToFit="1"/>
      <protection/>
    </xf>
    <xf numFmtId="0" fontId="26" fillId="4" borderId="30" xfId="49" applyFont="1" applyFill="1" applyBorder="1" applyAlignment="1" applyProtection="1">
      <alignment horizontal="center" vertical="center" textRotation="255" shrinkToFit="1"/>
      <protection/>
    </xf>
    <xf numFmtId="0" fontId="26" fillId="4" borderId="7" xfId="49" applyFont="1" applyFill="1" applyBorder="1" applyAlignment="1" applyProtection="1">
      <alignment horizontal="center" vertical="center" textRotation="255" shrinkToFit="1"/>
      <protection/>
    </xf>
    <xf numFmtId="0" fontId="26" fillId="4" borderId="61" xfId="49" applyFont="1" applyFill="1" applyBorder="1" applyAlignment="1" applyProtection="1">
      <alignment horizontal="center" vertical="center" textRotation="255" shrinkToFit="1"/>
      <protection/>
    </xf>
    <xf numFmtId="0" fontId="26" fillId="4" borderId="18" xfId="49" applyFont="1" applyFill="1" applyBorder="1" applyAlignment="1" applyProtection="1">
      <alignment horizontal="center" vertical="center" textRotation="255" shrinkToFit="1"/>
      <protection/>
    </xf>
    <xf numFmtId="0" fontId="26" fillId="4" borderId="33" xfId="49" applyFont="1" applyFill="1" applyBorder="1" applyAlignment="1" applyProtection="1">
      <alignment horizontal="center" vertical="center" textRotation="255" shrinkToFit="1"/>
      <protection/>
    </xf>
    <xf numFmtId="177" fontId="26" fillId="4" borderId="54" xfId="50" applyNumberFormat="1" applyFont="1" applyFill="1" applyBorder="1" applyAlignment="1" applyProtection="1">
      <alignment horizontal="right" vertical="center" shrinkToFit="1"/>
      <protection/>
    </xf>
    <xf numFmtId="177" fontId="26" fillId="4" borderId="0" xfId="50" applyNumberFormat="1" applyFont="1" applyFill="1" applyBorder="1" applyAlignment="1" applyProtection="1">
      <alignment horizontal="right" vertical="center" shrinkToFit="1"/>
      <protection/>
    </xf>
    <xf numFmtId="177" fontId="26" fillId="4" borderId="92" xfId="50" applyNumberFormat="1" applyFont="1" applyFill="1" applyBorder="1" applyAlignment="1" applyProtection="1">
      <alignment horizontal="right" vertical="center" shrinkToFit="1"/>
      <protection/>
    </xf>
    <xf numFmtId="177" fontId="26" fillId="4" borderId="93" xfId="50" applyNumberFormat="1" applyFont="1" applyFill="1" applyBorder="1" applyAlignment="1" applyProtection="1">
      <alignment horizontal="right" vertical="center" shrinkToFit="1"/>
      <protection/>
    </xf>
    <xf numFmtId="188" fontId="26" fillId="4" borderId="93" xfId="50" applyNumberFormat="1" applyFont="1" applyFill="1" applyBorder="1" applyAlignment="1" applyProtection="1">
      <alignment horizontal="right" vertical="center" shrinkToFit="1"/>
      <protection/>
    </xf>
    <xf numFmtId="188" fontId="26" fillId="4" borderId="0" xfId="50" applyNumberFormat="1" applyFont="1" applyFill="1" applyBorder="1" applyAlignment="1" applyProtection="1">
      <alignment horizontal="right" vertical="center" shrinkToFit="1"/>
      <protection/>
    </xf>
    <xf numFmtId="188" fontId="26" fillId="4" borderId="53" xfId="50" applyNumberFormat="1" applyFont="1" applyFill="1" applyBorder="1" applyAlignment="1" applyProtection="1">
      <alignment horizontal="right" vertical="center" shrinkToFit="1"/>
      <protection/>
    </xf>
    <xf numFmtId="0" fontId="26" fillId="4" borderId="61" xfId="49" applyFont="1" applyFill="1" applyBorder="1" applyAlignment="1" applyProtection="1">
      <alignment horizontal="left" vertical="center"/>
      <protection/>
    </xf>
    <xf numFmtId="0" fontId="26" fillId="4" borderId="28" xfId="49" applyFont="1" applyFill="1" applyBorder="1" applyAlignment="1" applyProtection="1">
      <alignment horizontal="center" vertical="center" textRotation="255" wrapText="1"/>
      <protection/>
    </xf>
    <xf numFmtId="0" fontId="26" fillId="4" borderId="54" xfId="49" applyFont="1" applyFill="1" applyBorder="1" applyAlignment="1" applyProtection="1">
      <alignment horizontal="center" vertical="center" textRotation="255" wrapText="1"/>
      <protection/>
    </xf>
    <xf numFmtId="0" fontId="26" fillId="4" borderId="26" xfId="49" applyFont="1" applyFill="1" applyBorder="1" applyAlignment="1" applyProtection="1">
      <alignment horizontal="center" vertical="center" textRotation="255" wrapText="1"/>
      <protection/>
    </xf>
    <xf numFmtId="0" fontId="26" fillId="4" borderId="66" xfId="49" applyFont="1" applyFill="1" applyBorder="1" applyAlignment="1" applyProtection="1">
      <alignment horizontal="center" vertical="center"/>
      <protection/>
    </xf>
    <xf numFmtId="0" fontId="26" fillId="4" borderId="9" xfId="49" applyFont="1" applyFill="1" applyBorder="1" applyAlignment="1" applyProtection="1">
      <alignment horizontal="center" vertical="top"/>
      <protection/>
    </xf>
    <xf numFmtId="0" fontId="26" fillId="4" borderId="45" xfId="49" applyFont="1" applyFill="1" applyBorder="1" applyAlignment="1" applyProtection="1">
      <alignment horizontal="center" vertical="top"/>
      <protection/>
    </xf>
    <xf numFmtId="0" fontId="26" fillId="4" borderId="30" xfId="49" applyFont="1" applyFill="1" applyBorder="1" applyAlignment="1" applyProtection="1">
      <alignment horizontal="center" vertical="top"/>
      <protection/>
    </xf>
    <xf numFmtId="0" fontId="26" fillId="4" borderId="7" xfId="49" applyFont="1" applyFill="1" applyBorder="1" applyAlignment="1" applyProtection="1">
      <alignment horizontal="center" vertical="top"/>
      <protection/>
    </xf>
    <xf numFmtId="0" fontId="26" fillId="4" borderId="0" xfId="49" applyFont="1" applyFill="1" applyBorder="1" applyAlignment="1" applyProtection="1">
      <alignment horizontal="center" vertical="top"/>
      <protection/>
    </xf>
    <xf numFmtId="0" fontId="26" fillId="4" borderId="61" xfId="49" applyFont="1" applyFill="1" applyBorder="1" applyAlignment="1" applyProtection="1">
      <alignment horizontal="center" vertical="top"/>
      <protection/>
    </xf>
    <xf numFmtId="0" fontId="26" fillId="4" borderId="18" xfId="49" applyFont="1" applyFill="1" applyBorder="1" applyAlignment="1" applyProtection="1">
      <alignment horizontal="center" vertical="top"/>
      <protection/>
    </xf>
    <xf numFmtId="0" fontId="26" fillId="4" borderId="37" xfId="49" applyFont="1" applyFill="1" applyBorder="1" applyAlignment="1" applyProtection="1">
      <alignment horizontal="center" vertical="top"/>
      <protection/>
    </xf>
    <xf numFmtId="0" fontId="26" fillId="4" borderId="24" xfId="49" applyFont="1" applyFill="1" applyBorder="1" applyAlignment="1" applyProtection="1">
      <alignment horizontal="center" vertical="center"/>
      <protection/>
    </xf>
    <xf numFmtId="0" fontId="26" fillId="5" borderId="29" xfId="49" applyNumberFormat="1" applyFont="1" applyFill="1" applyBorder="1" applyAlignment="1" applyProtection="1">
      <alignment horizontal="left" vertical="center" shrinkToFit="1"/>
      <protection locked="0"/>
    </xf>
    <xf numFmtId="0" fontId="26" fillId="5" borderId="64" xfId="49" applyNumberFormat="1" applyFont="1" applyFill="1" applyBorder="1" applyAlignment="1" applyProtection="1">
      <alignment horizontal="left" vertical="center" shrinkToFit="1"/>
      <protection locked="0"/>
    </xf>
    <xf numFmtId="0" fontId="26" fillId="5" borderId="65" xfId="49" applyNumberFormat="1" applyFont="1" applyFill="1" applyBorder="1" applyAlignment="1" applyProtection="1">
      <alignment horizontal="left" vertical="center" shrinkToFit="1"/>
      <protection locked="0"/>
    </xf>
    <xf numFmtId="0" fontId="26" fillId="4" borderId="47" xfId="49" applyFont="1" applyFill="1" applyBorder="1" applyAlignment="1" applyProtection="1">
      <alignment horizontal="left" vertical="center" wrapText="1"/>
      <protection/>
    </xf>
    <xf numFmtId="0" fontId="26" fillId="4" borderId="0" xfId="50" applyFont="1" applyFill="1" applyAlignment="1" applyProtection="1">
      <alignment horizontal="left" vertical="center"/>
      <protection/>
    </xf>
    <xf numFmtId="0" fontId="26" fillId="4" borderId="18" xfId="49" applyFont="1" applyFill="1" applyBorder="1" applyAlignment="1" applyProtection="1">
      <alignment horizontal="center" vertical="center"/>
      <protection/>
    </xf>
    <xf numFmtId="0" fontId="26" fillId="4" borderId="37" xfId="49" applyFont="1" applyFill="1" applyBorder="1" applyAlignment="1" applyProtection="1">
      <alignment horizontal="center" vertical="center"/>
      <protection/>
    </xf>
    <xf numFmtId="0" fontId="26" fillId="4" borderId="68" xfId="49" applyFont="1" applyFill="1" applyBorder="1" applyAlignment="1" applyProtection="1">
      <alignment horizontal="center" vertical="center"/>
      <protection/>
    </xf>
    <xf numFmtId="0" fontId="26" fillId="4" borderId="138" xfId="49" applyNumberFormat="1" applyFont="1" applyFill="1" applyBorder="1" applyAlignment="1" applyProtection="1">
      <alignment horizontal="left" vertical="center" shrinkToFit="1"/>
      <protection locked="0"/>
    </xf>
    <xf numFmtId="0" fontId="26" fillId="4" borderId="139" xfId="49" applyNumberFormat="1" applyFont="1" applyFill="1" applyBorder="1" applyAlignment="1" applyProtection="1">
      <alignment horizontal="left" vertical="center" shrinkToFit="1"/>
      <protection locked="0"/>
    </xf>
    <xf numFmtId="0" fontId="26" fillId="4" borderId="140" xfId="49" applyNumberFormat="1" applyFont="1" applyFill="1" applyBorder="1" applyAlignment="1" applyProtection="1">
      <alignment horizontal="left" vertical="center" shrinkToFit="1"/>
      <protection locked="0"/>
    </xf>
    <xf numFmtId="0" fontId="26" fillId="5" borderId="29" xfId="49" applyFont="1" applyFill="1" applyBorder="1" applyAlignment="1" applyProtection="1">
      <alignment horizontal="left" vertical="center" shrinkToFit="1"/>
      <protection locked="0"/>
    </xf>
    <xf numFmtId="0" fontId="26" fillId="5" borderId="64" xfId="49" applyFont="1" applyFill="1" applyBorder="1" applyAlignment="1" applyProtection="1">
      <alignment horizontal="left" vertical="center" shrinkToFit="1"/>
      <protection locked="0"/>
    </xf>
    <xf numFmtId="0" fontId="26" fillId="5" borderId="70" xfId="49" applyFont="1" applyFill="1" applyBorder="1" applyAlignment="1" applyProtection="1">
      <alignment horizontal="left" vertical="center" shrinkToFit="1"/>
      <protection locked="0"/>
    </xf>
    <xf numFmtId="177" fontId="26" fillId="5" borderId="141" xfId="49" applyNumberFormat="1" applyFont="1" applyFill="1" applyBorder="1" applyAlignment="1" applyProtection="1">
      <alignment horizontal="right" vertical="center" shrinkToFit="1"/>
      <protection locked="0"/>
    </xf>
    <xf numFmtId="177" fontId="26" fillId="5" borderId="142" xfId="49" applyNumberFormat="1" applyFont="1" applyFill="1" applyBorder="1" applyAlignment="1" applyProtection="1">
      <alignment horizontal="right" vertical="center" shrinkToFit="1"/>
      <protection locked="0"/>
    </xf>
    <xf numFmtId="177" fontId="26" fillId="5" borderId="143" xfId="49" applyNumberFormat="1" applyFont="1" applyFill="1" applyBorder="1" applyAlignment="1" applyProtection="1">
      <alignment horizontal="right" vertical="center" shrinkToFit="1"/>
      <protection locked="0"/>
    </xf>
    <xf numFmtId="177" fontId="26" fillId="5" borderId="29" xfId="49" applyNumberFormat="1" applyFont="1" applyFill="1" applyBorder="1" applyAlignment="1" applyProtection="1">
      <alignment horizontal="right" vertical="center" shrinkToFit="1"/>
      <protection locked="0"/>
    </xf>
    <xf numFmtId="177" fontId="26" fillId="5" borderId="64" xfId="49" applyNumberFormat="1" applyFont="1" applyFill="1" applyBorder="1" applyAlignment="1" applyProtection="1">
      <alignment horizontal="right" vertical="center" shrinkToFit="1"/>
      <protection locked="0"/>
    </xf>
    <xf numFmtId="177" fontId="26" fillId="5" borderId="70" xfId="49" applyNumberFormat="1" applyFont="1" applyFill="1" applyBorder="1" applyAlignment="1" applyProtection="1">
      <alignment horizontal="right" vertical="center" shrinkToFit="1"/>
      <protection locked="0"/>
    </xf>
    <xf numFmtId="0" fontId="26" fillId="4" borderId="138" xfId="49" applyFont="1" applyFill="1" applyBorder="1" applyAlignment="1" applyProtection="1">
      <alignment horizontal="left" vertical="center" shrinkToFit="1"/>
      <protection locked="0"/>
    </xf>
    <xf numFmtId="0" fontId="26" fillId="4" borderId="139" xfId="49" applyFont="1" applyFill="1" applyBorder="1" applyAlignment="1" applyProtection="1">
      <alignment horizontal="left" vertical="center" shrinkToFit="1"/>
      <protection locked="0"/>
    </xf>
    <xf numFmtId="0" fontId="26" fillId="4" borderId="144" xfId="49" applyFont="1" applyFill="1" applyBorder="1" applyAlignment="1" applyProtection="1">
      <alignment horizontal="left" vertical="center" shrinkToFit="1"/>
      <protection locked="0"/>
    </xf>
    <xf numFmtId="177" fontId="26" fillId="4" borderId="138" xfId="49" applyNumberFormat="1" applyFont="1" applyFill="1" applyBorder="1" applyAlignment="1" applyProtection="1">
      <alignment horizontal="right" vertical="center" shrinkToFit="1"/>
      <protection locked="0"/>
    </xf>
    <xf numFmtId="177" fontId="26" fillId="4" borderId="139" xfId="49" applyNumberFormat="1" applyFont="1" applyFill="1" applyBorder="1" applyAlignment="1" applyProtection="1">
      <alignment horizontal="right" vertical="center" shrinkToFit="1"/>
      <protection locked="0"/>
    </xf>
    <xf numFmtId="177" fontId="26" fillId="4" borderId="144" xfId="49" applyNumberFormat="1" applyFont="1" applyFill="1" applyBorder="1" applyAlignment="1" applyProtection="1">
      <alignment horizontal="right" vertical="center" shrinkToFit="1"/>
      <protection locked="0"/>
    </xf>
    <xf numFmtId="177" fontId="26" fillId="5" borderId="130" xfId="49" applyNumberFormat="1" applyFont="1" applyFill="1" applyBorder="1" applyAlignment="1" applyProtection="1">
      <alignment horizontal="right" vertical="center" shrinkToFit="1"/>
      <protection locked="0"/>
    </xf>
    <xf numFmtId="0" fontId="26" fillId="5" borderId="130" xfId="49" applyNumberFormat="1" applyFont="1" applyFill="1" applyBorder="1" applyAlignment="1" applyProtection="1">
      <alignment horizontal="left" vertical="center" shrinkToFit="1"/>
      <protection locked="0"/>
    </xf>
    <xf numFmtId="0" fontId="26" fillId="5" borderId="145" xfId="49" applyNumberFormat="1" applyFont="1" applyFill="1" applyBorder="1" applyAlignment="1" applyProtection="1">
      <alignment horizontal="left" vertical="center" shrinkToFit="1"/>
      <protection locked="0"/>
    </xf>
    <xf numFmtId="177" fontId="26" fillId="5" borderId="146" xfId="49" applyNumberFormat="1" applyFont="1" applyFill="1" applyBorder="1" applyAlignment="1" applyProtection="1">
      <alignment horizontal="right" vertical="center" shrinkToFit="1"/>
      <protection locked="0"/>
    </xf>
    <xf numFmtId="177" fontId="26" fillId="5" borderId="147" xfId="49" applyNumberFormat="1" applyFont="1" applyFill="1" applyBorder="1" applyAlignment="1" applyProtection="1">
      <alignment horizontal="right" vertical="center" shrinkToFit="1"/>
      <protection locked="0"/>
    </xf>
    <xf numFmtId="0" fontId="26" fillId="4" borderId="148" xfId="49" applyFont="1" applyFill="1" applyBorder="1" applyAlignment="1" applyProtection="1">
      <alignment horizontal="left" vertical="center" shrinkToFit="1"/>
      <protection locked="0"/>
    </xf>
    <xf numFmtId="0" fontId="26" fillId="4" borderId="149" xfId="49" applyFont="1" applyFill="1" applyBorder="1" applyAlignment="1" applyProtection="1">
      <alignment horizontal="left" vertical="center" shrinkToFit="1"/>
      <protection locked="0"/>
    </xf>
    <xf numFmtId="0" fontId="26" fillId="4" borderId="150" xfId="49" applyFont="1" applyFill="1" applyBorder="1" applyAlignment="1" applyProtection="1">
      <alignment horizontal="left" vertical="center" shrinkToFit="1"/>
      <protection locked="0"/>
    </xf>
    <xf numFmtId="177" fontId="26" fillId="4" borderId="151" xfId="49" applyNumberFormat="1" applyFont="1" applyFill="1" applyBorder="1" applyAlignment="1" applyProtection="1">
      <alignment horizontal="right" vertical="center" shrinkToFit="1"/>
      <protection locked="0"/>
    </xf>
    <xf numFmtId="177" fontId="26" fillId="4" borderId="152" xfId="49" applyNumberFormat="1" applyFont="1" applyFill="1" applyBorder="1" applyAlignment="1" applyProtection="1">
      <alignment horizontal="right" vertical="center" shrinkToFit="1"/>
      <protection locked="0"/>
    </xf>
    <xf numFmtId="0" fontId="26" fillId="4" borderId="152" xfId="49" applyNumberFormat="1" applyFont="1" applyFill="1" applyBorder="1" applyAlignment="1" applyProtection="1">
      <alignment horizontal="left" vertical="center" shrinkToFit="1"/>
      <protection locked="0"/>
    </xf>
    <xf numFmtId="0" fontId="26" fillId="4" borderId="153" xfId="49" applyNumberFormat="1" applyFont="1" applyFill="1" applyBorder="1" applyAlignment="1" applyProtection="1">
      <alignment horizontal="left" vertical="center" shrinkToFit="1"/>
      <protection locked="0"/>
    </xf>
    <xf numFmtId="177" fontId="26" fillId="0" borderId="154" xfId="49" applyNumberFormat="1" applyFont="1" applyBorder="1" applyAlignment="1" applyProtection="1">
      <alignment horizontal="right" vertical="center" shrinkToFit="1"/>
      <protection locked="0"/>
    </xf>
    <xf numFmtId="0" fontId="26" fillId="0" borderId="154" xfId="49" applyNumberFormat="1" applyFont="1" applyBorder="1" applyAlignment="1" applyProtection="1">
      <alignment horizontal="left" vertical="center" shrinkToFit="1"/>
      <protection locked="0"/>
    </xf>
    <xf numFmtId="0" fontId="26" fillId="0" borderId="155" xfId="49" applyNumberFormat="1" applyFont="1" applyBorder="1" applyAlignment="1" applyProtection="1">
      <alignment horizontal="left" vertical="center" shrinkToFit="1"/>
      <protection locked="0"/>
    </xf>
    <xf numFmtId="0" fontId="26" fillId="0" borderId="138" xfId="49" applyFont="1" applyBorder="1" applyAlignment="1" applyProtection="1">
      <alignment horizontal="left" vertical="center" shrinkToFit="1"/>
      <protection locked="0"/>
    </xf>
    <xf numFmtId="0" fontId="26" fillId="0" borderId="139" xfId="49" applyFont="1" applyBorder="1" applyAlignment="1" applyProtection="1">
      <alignment horizontal="left" vertical="center" shrinkToFit="1"/>
      <protection locked="0"/>
    </xf>
    <xf numFmtId="0" fontId="26" fillId="0" borderId="144" xfId="49" applyFont="1" applyBorder="1" applyAlignment="1" applyProtection="1">
      <alignment horizontal="left" vertical="center" shrinkToFit="1"/>
      <protection locked="0"/>
    </xf>
    <xf numFmtId="177" fontId="26" fillId="0" borderId="156" xfId="49" applyNumberFormat="1" applyFont="1" applyBorder="1" applyAlignment="1" applyProtection="1">
      <alignment horizontal="right" vertical="center" shrinkToFit="1"/>
      <protection locked="0"/>
    </xf>
    <xf numFmtId="177" fontId="26" fillId="0" borderId="138" xfId="49" applyNumberFormat="1" applyFont="1" applyBorder="1" applyAlignment="1" applyProtection="1">
      <alignment horizontal="right" vertical="center" shrinkToFit="1"/>
      <protection locked="0"/>
    </xf>
    <xf numFmtId="177" fontId="26" fillId="0" borderId="139" xfId="49" applyNumberFormat="1" applyFont="1" applyBorder="1" applyAlignment="1" applyProtection="1">
      <alignment horizontal="right" vertical="center" shrinkToFit="1"/>
      <protection locked="0"/>
    </xf>
    <xf numFmtId="177" fontId="26" fillId="0" borderId="157" xfId="49" applyNumberFormat="1" applyFont="1" applyBorder="1" applyAlignment="1" applyProtection="1">
      <alignment horizontal="right" vertical="center" shrinkToFit="1"/>
      <protection locked="0"/>
    </xf>
    <xf numFmtId="177" fontId="26" fillId="0" borderId="158" xfId="49" applyNumberFormat="1" applyFont="1" applyBorder="1" applyAlignment="1" applyProtection="1">
      <alignment horizontal="right" vertical="center" shrinkToFit="1"/>
      <protection locked="0"/>
    </xf>
    <xf numFmtId="177" fontId="26" fillId="0" borderId="159" xfId="49" applyNumberFormat="1" applyFont="1" applyBorder="1" applyAlignment="1" applyProtection="1">
      <alignment horizontal="right" vertical="center" shrinkToFit="1"/>
      <protection locked="0"/>
    </xf>
    <xf numFmtId="0" fontId="26" fillId="0" borderId="159" xfId="49" applyNumberFormat="1" applyFont="1" applyBorder="1" applyAlignment="1" applyProtection="1">
      <alignment horizontal="left" vertical="center" shrinkToFit="1"/>
      <protection locked="0"/>
    </xf>
    <xf numFmtId="0" fontId="26" fillId="0" borderId="160" xfId="49" applyNumberFormat="1" applyFont="1" applyBorder="1" applyAlignment="1" applyProtection="1">
      <alignment horizontal="left" vertical="center" shrinkToFit="1"/>
      <protection locked="0"/>
    </xf>
    <xf numFmtId="0" fontId="26" fillId="0" borderId="161" xfId="49" applyFont="1" applyBorder="1" applyAlignment="1" applyProtection="1">
      <alignment horizontal="left" vertical="center" shrinkToFit="1"/>
      <protection locked="0"/>
    </xf>
    <xf numFmtId="0" fontId="26" fillId="0" borderId="162" xfId="49" applyFont="1" applyBorder="1" applyAlignment="1" applyProtection="1">
      <alignment horizontal="left" vertical="center" shrinkToFit="1"/>
      <protection locked="0"/>
    </xf>
    <xf numFmtId="0" fontId="26" fillId="0" borderId="163" xfId="49" applyFont="1" applyBorder="1" applyAlignment="1" applyProtection="1">
      <alignment horizontal="left" vertical="center" shrinkToFit="1"/>
      <protection locked="0"/>
    </xf>
    <xf numFmtId="177" fontId="26" fillId="0" borderId="164" xfId="49" applyNumberFormat="1" applyFont="1" applyBorder="1" applyAlignment="1" applyProtection="1">
      <alignment horizontal="right" vertical="center" shrinkToFit="1"/>
      <protection locked="0"/>
    </xf>
    <xf numFmtId="177" fontId="26" fillId="0" borderId="138" xfId="52" applyNumberFormat="1" applyFont="1" applyBorder="1" applyAlignment="1" applyProtection="1">
      <alignment horizontal="right" vertical="center" shrinkToFit="1"/>
      <protection locked="0"/>
    </xf>
    <xf numFmtId="177" fontId="26" fillId="0" borderId="139" xfId="52" applyNumberFormat="1" applyFont="1" applyBorder="1" applyAlignment="1" applyProtection="1">
      <alignment horizontal="right" vertical="center" shrinkToFit="1"/>
      <protection locked="0"/>
    </xf>
    <xf numFmtId="177" fontId="26" fillId="0" borderId="144" xfId="52" applyNumberFormat="1" applyFont="1" applyBorder="1" applyAlignment="1" applyProtection="1">
      <alignment horizontal="right" vertical="center" shrinkToFit="1"/>
      <protection locked="0"/>
    </xf>
    <xf numFmtId="0" fontId="26" fillId="0" borderId="138" xfId="52" applyNumberFormat="1" applyFont="1" applyBorder="1" applyAlignment="1" applyProtection="1">
      <alignment horizontal="left" vertical="center" shrinkToFit="1"/>
      <protection locked="0"/>
    </xf>
    <xf numFmtId="0" fontId="26" fillId="0" borderId="139" xfId="52" applyNumberFormat="1" applyFont="1" applyBorder="1" applyAlignment="1" applyProtection="1">
      <alignment horizontal="left" vertical="center" shrinkToFit="1"/>
      <protection locked="0"/>
    </xf>
    <xf numFmtId="0" fontId="26" fillId="0" borderId="140" xfId="52" applyNumberFormat="1" applyFont="1" applyBorder="1" applyAlignment="1" applyProtection="1">
      <alignment horizontal="left" vertical="center" shrinkToFit="1"/>
      <protection locked="0"/>
    </xf>
    <xf numFmtId="0" fontId="26" fillId="7" borderId="46" xfId="49" applyFont="1" applyFill="1" applyBorder="1" applyAlignment="1" applyProtection="1">
      <alignment horizontal="center" vertical="center"/>
      <protection locked="0"/>
    </xf>
    <xf numFmtId="0" fontId="26" fillId="7" borderId="47" xfId="49" applyFont="1" applyFill="1" applyBorder="1" applyAlignment="1" applyProtection="1">
      <alignment horizontal="center" vertical="center"/>
      <protection locked="0"/>
    </xf>
    <xf numFmtId="0" fontId="26" fillId="7" borderId="17" xfId="49" applyFont="1" applyFill="1" applyBorder="1" applyAlignment="1" applyProtection="1">
      <alignment horizontal="center" vertical="center"/>
      <protection locked="0"/>
    </xf>
    <xf numFmtId="0" fontId="26" fillId="7" borderId="165" xfId="49" applyFont="1" applyFill="1" applyBorder="1" applyAlignment="1" applyProtection="1">
      <alignment horizontal="center" vertical="center"/>
      <protection locked="0"/>
    </xf>
    <xf numFmtId="0" fontId="26" fillId="7" borderId="166" xfId="49" applyFont="1" applyFill="1" applyBorder="1" applyAlignment="1" applyProtection="1">
      <alignment horizontal="center" vertical="center"/>
      <protection locked="0"/>
    </xf>
    <xf numFmtId="0" fontId="26" fillId="7" borderId="167" xfId="49" applyFont="1" applyFill="1" applyBorder="1" applyAlignment="1" applyProtection="1">
      <alignment horizontal="center" vertical="center"/>
      <protection locked="0"/>
    </xf>
    <xf numFmtId="0" fontId="26" fillId="7" borderId="80" xfId="49" applyFont="1" applyFill="1" applyBorder="1" applyAlignment="1" applyProtection="1">
      <alignment horizontal="center" vertical="center" wrapText="1"/>
      <protection locked="0"/>
    </xf>
    <xf numFmtId="0" fontId="26" fillId="7" borderId="47" xfId="49" applyFont="1" applyFill="1" applyBorder="1" applyAlignment="1" applyProtection="1">
      <alignment horizontal="center" vertical="center" wrapText="1"/>
      <protection locked="0"/>
    </xf>
    <xf numFmtId="0" fontId="26" fillId="7" borderId="17" xfId="49" applyFont="1" applyFill="1" applyBorder="1" applyAlignment="1" applyProtection="1">
      <alignment horizontal="center" vertical="center" wrapText="1"/>
      <protection locked="0"/>
    </xf>
    <xf numFmtId="0" fontId="26" fillId="7" borderId="168" xfId="49" applyFont="1" applyFill="1" applyBorder="1" applyAlignment="1" applyProtection="1">
      <alignment horizontal="center" vertical="center" wrapText="1"/>
      <protection locked="0"/>
    </xf>
    <xf numFmtId="0" fontId="26" fillId="7" borderId="166" xfId="49" applyFont="1" applyFill="1" applyBorder="1" applyAlignment="1" applyProtection="1">
      <alignment horizontal="center" vertical="center" wrapText="1"/>
      <protection locked="0"/>
    </xf>
    <xf numFmtId="0" fontId="26" fillId="7" borderId="167" xfId="49" applyFont="1" applyFill="1" applyBorder="1" applyAlignment="1" applyProtection="1">
      <alignment horizontal="center" vertical="center" wrapText="1"/>
      <protection locked="0"/>
    </xf>
    <xf numFmtId="0" fontId="26" fillId="7" borderId="80" xfId="49" applyFont="1" applyFill="1" applyBorder="1" applyAlignment="1" applyProtection="1">
      <alignment horizontal="center" vertical="center" wrapText="1" shrinkToFit="1"/>
      <protection locked="0"/>
    </xf>
    <xf numFmtId="0" fontId="26" fillId="7" borderId="47" xfId="49" applyFont="1" applyFill="1" applyBorder="1" applyAlignment="1" applyProtection="1">
      <alignment horizontal="center" vertical="center" shrinkToFit="1"/>
      <protection locked="0"/>
    </xf>
    <xf numFmtId="0" fontId="26" fillId="7" borderId="17" xfId="49" applyFont="1" applyFill="1" applyBorder="1" applyAlignment="1" applyProtection="1">
      <alignment horizontal="center" vertical="center" shrinkToFit="1"/>
      <protection locked="0"/>
    </xf>
    <xf numFmtId="0" fontId="26" fillId="7" borderId="168" xfId="49" applyFont="1" applyFill="1" applyBorder="1" applyAlignment="1" applyProtection="1">
      <alignment horizontal="center" vertical="center" shrinkToFit="1"/>
      <protection locked="0"/>
    </xf>
    <xf numFmtId="0" fontId="26" fillId="7" borderId="166" xfId="49" applyFont="1" applyFill="1" applyBorder="1" applyAlignment="1" applyProtection="1">
      <alignment horizontal="center" vertical="center" shrinkToFit="1"/>
      <protection locked="0"/>
    </xf>
    <xf numFmtId="0" fontId="26" fillId="7" borderId="167" xfId="49" applyFont="1" applyFill="1" applyBorder="1" applyAlignment="1" applyProtection="1">
      <alignment horizontal="center" vertical="center" shrinkToFit="1"/>
      <protection locked="0"/>
    </xf>
    <xf numFmtId="0" fontId="26" fillId="7" borderId="168" xfId="49" applyFont="1" applyFill="1" applyBorder="1" applyAlignment="1" applyProtection="1">
      <alignment horizontal="center" vertical="center"/>
      <protection locked="0"/>
    </xf>
    <xf numFmtId="0" fontId="26" fillId="0" borderId="138" xfId="52" applyFont="1" applyBorder="1" applyAlignment="1" applyProtection="1">
      <alignment horizontal="left" vertical="center" shrinkToFit="1"/>
      <protection locked="0"/>
    </xf>
    <xf numFmtId="0" fontId="26" fillId="0" borderId="139" xfId="52" applyFont="1" applyBorder="1" applyAlignment="1" applyProtection="1">
      <alignment horizontal="left" vertical="center" shrinkToFit="1"/>
      <protection locked="0"/>
    </xf>
    <xf numFmtId="0" fontId="26" fillId="0" borderId="144" xfId="52" applyFont="1" applyBorder="1" applyAlignment="1" applyProtection="1">
      <alignment horizontal="left" vertical="center" shrinkToFit="1"/>
      <protection locked="0"/>
    </xf>
    <xf numFmtId="0" fontId="26" fillId="7" borderId="48" xfId="49" applyFont="1" applyFill="1" applyBorder="1" applyAlignment="1" applyProtection="1">
      <alignment horizontal="center" vertical="center" wrapText="1"/>
      <protection locked="0"/>
    </xf>
    <xf numFmtId="0" fontId="26" fillId="7" borderId="169" xfId="49" applyFont="1" applyFill="1" applyBorder="1" applyAlignment="1" applyProtection="1">
      <alignment horizontal="center" vertical="center" wrapText="1"/>
      <protection locked="0"/>
    </xf>
    <xf numFmtId="177" fontId="26" fillId="0" borderId="170" xfId="51" applyNumberFormat="1" applyFont="1" applyBorder="1" applyAlignment="1" applyProtection="1">
      <alignment horizontal="right" vertical="center" shrinkToFit="1"/>
      <protection locked="0"/>
    </xf>
    <xf numFmtId="177" fontId="26" fillId="0" borderId="139" xfId="51" applyNumberFormat="1" applyFont="1" applyBorder="1" applyAlignment="1" applyProtection="1">
      <alignment horizontal="right" vertical="center" shrinkToFit="1"/>
      <protection locked="0"/>
    </xf>
    <xf numFmtId="177" fontId="26" fillId="0" borderId="140" xfId="51" applyNumberFormat="1" applyFont="1" applyBorder="1" applyAlignment="1" applyProtection="1">
      <alignment horizontal="right" vertical="center" shrinkToFit="1"/>
      <protection locked="0"/>
    </xf>
    <xf numFmtId="177" fontId="26" fillId="4" borderId="157" xfId="50" applyNumberFormat="1" applyFont="1" applyFill="1" applyBorder="1" applyAlignment="1" applyProtection="1">
      <alignment horizontal="right" vertical="center" shrinkToFit="1"/>
      <protection locked="0"/>
    </xf>
    <xf numFmtId="177" fontId="26" fillId="4" borderId="154" xfId="50" applyNumberFormat="1" applyFont="1" applyFill="1" applyBorder="1" applyAlignment="1" applyProtection="1">
      <alignment horizontal="right" vertical="center" shrinkToFit="1"/>
      <protection locked="0"/>
    </xf>
    <xf numFmtId="188" fontId="26" fillId="4" borderId="154" xfId="50" applyNumberFormat="1" applyFont="1" applyFill="1" applyBorder="1" applyAlignment="1" applyProtection="1">
      <alignment horizontal="right" vertical="center" shrinkToFit="1"/>
      <protection locked="0"/>
    </xf>
    <xf numFmtId="188" fontId="26" fillId="5" borderId="147" xfId="49" applyNumberFormat="1" applyFont="1" applyFill="1" applyBorder="1" applyAlignment="1" applyProtection="1">
      <alignment horizontal="right" vertical="center" shrinkToFit="1"/>
      <protection locked="0"/>
    </xf>
    <xf numFmtId="177" fontId="26" fillId="5" borderId="13" xfId="49" applyNumberFormat="1" applyFont="1" applyFill="1" applyBorder="1" applyAlignment="1" applyProtection="1">
      <alignment horizontal="right" vertical="center" shrinkToFit="1"/>
      <protection locked="0"/>
    </xf>
    <xf numFmtId="177" fontId="26" fillId="5" borderId="65" xfId="49" applyNumberFormat="1" applyFont="1" applyFill="1" applyBorder="1" applyAlignment="1" applyProtection="1">
      <alignment horizontal="right" vertical="center" shrinkToFit="1"/>
      <protection locked="0"/>
    </xf>
    <xf numFmtId="177" fontId="26" fillId="5" borderId="171" xfId="49" applyNumberFormat="1" applyFont="1" applyFill="1" applyBorder="1" applyAlignment="1" applyProtection="1">
      <alignment horizontal="right" vertical="center" shrinkToFit="1"/>
      <protection locked="0"/>
    </xf>
    <xf numFmtId="177" fontId="26" fillId="5" borderId="172" xfId="49" applyNumberFormat="1" applyFont="1" applyFill="1" applyBorder="1" applyAlignment="1" applyProtection="1">
      <alignment horizontal="right" vertical="center" shrinkToFit="1"/>
      <protection locked="0"/>
    </xf>
    <xf numFmtId="177" fontId="26" fillId="5" borderId="145" xfId="49" applyNumberFormat="1" applyFont="1" applyFill="1" applyBorder="1" applyAlignment="1" applyProtection="1">
      <alignment horizontal="right" vertical="center" shrinkToFit="1"/>
      <protection locked="0"/>
    </xf>
    <xf numFmtId="177" fontId="26" fillId="5" borderId="173" xfId="49" applyNumberFormat="1" applyFont="1" applyFill="1" applyBorder="1" applyAlignment="1" applyProtection="1">
      <alignment horizontal="right" vertical="center" shrinkToFit="1"/>
      <protection locked="0"/>
    </xf>
    <xf numFmtId="0" fontId="26" fillId="0" borderId="154" xfId="49" applyFont="1" applyBorder="1" applyAlignment="1" applyProtection="1">
      <alignment horizontal="left" vertical="center" shrinkToFit="1"/>
      <protection locked="0"/>
    </xf>
    <xf numFmtId="0" fontId="26" fillId="0" borderId="155" xfId="49" applyFont="1" applyBorder="1" applyAlignment="1" applyProtection="1">
      <alignment horizontal="left" vertical="center" shrinkToFit="1"/>
      <protection locked="0"/>
    </xf>
    <xf numFmtId="0" fontId="26" fillId="0" borderId="72" xfId="49" applyFont="1" applyBorder="1" applyAlignment="1" applyProtection="1">
      <alignment horizontal="center" vertical="center" shrinkToFit="1"/>
      <protection locked="0"/>
    </xf>
    <xf numFmtId="0" fontId="26" fillId="0" borderId="73" xfId="49" applyFont="1" applyBorder="1" applyAlignment="1" applyProtection="1">
      <alignment horizontal="center" vertical="center"/>
      <protection locked="0"/>
    </xf>
    <xf numFmtId="0" fontId="26" fillId="0" borderId="74" xfId="49" applyFont="1" applyBorder="1" applyAlignment="1" applyProtection="1">
      <alignment horizontal="center" vertical="center"/>
      <protection locked="0"/>
    </xf>
    <xf numFmtId="0" fontId="26" fillId="0" borderId="138" xfId="51" applyFont="1" applyBorder="1" applyAlignment="1" applyProtection="1">
      <alignment horizontal="left" vertical="center" shrinkToFit="1"/>
      <protection locked="0"/>
    </xf>
    <xf numFmtId="0" fontId="26" fillId="0" borderId="139" xfId="51" applyFont="1" applyBorder="1" applyAlignment="1" applyProtection="1">
      <alignment horizontal="left" vertical="center" shrinkToFit="1"/>
      <protection locked="0"/>
    </xf>
    <xf numFmtId="0" fontId="26" fillId="0" borderId="144" xfId="51" applyFont="1" applyBorder="1" applyAlignment="1" applyProtection="1">
      <alignment horizontal="left" vertical="center" shrinkToFit="1"/>
      <protection locked="0"/>
    </xf>
    <xf numFmtId="177" fontId="26" fillId="4" borderId="156" xfId="50" applyNumberFormat="1" applyFont="1" applyFill="1" applyBorder="1" applyAlignment="1" applyProtection="1">
      <alignment horizontal="right" vertical="center" shrinkToFit="1"/>
      <protection locked="0"/>
    </xf>
    <xf numFmtId="177" fontId="26" fillId="4" borderId="158" xfId="50" applyNumberFormat="1" applyFont="1" applyFill="1" applyBorder="1" applyAlignment="1" applyProtection="1">
      <alignment horizontal="right" vertical="center" shrinkToFit="1"/>
      <protection locked="0"/>
    </xf>
    <xf numFmtId="188" fontId="26" fillId="0" borderId="154" xfId="49" applyNumberFormat="1" applyFont="1" applyBorder="1" applyAlignment="1" applyProtection="1">
      <alignment horizontal="right" vertical="center" shrinkToFit="1"/>
      <protection locked="0"/>
    </xf>
    <xf numFmtId="177" fontId="26" fillId="0" borderId="156" xfId="51" applyNumberFormat="1" applyFont="1" applyBorder="1" applyAlignment="1" applyProtection="1">
      <alignment horizontal="right" vertical="center" shrinkToFit="1"/>
      <protection locked="0"/>
    </xf>
    <xf numFmtId="177" fontId="26" fillId="0" borderId="154" xfId="51" applyNumberFormat="1" applyFont="1" applyBorder="1" applyAlignment="1" applyProtection="1">
      <alignment horizontal="right" vertical="center" shrinkToFit="1"/>
      <protection locked="0"/>
    </xf>
    <xf numFmtId="177" fontId="26" fillId="0" borderId="158" xfId="51" applyNumberFormat="1" applyFont="1" applyBorder="1" applyAlignment="1" applyProtection="1">
      <alignment horizontal="right" vertical="center" shrinkToFit="1"/>
      <protection locked="0"/>
    </xf>
    <xf numFmtId="177" fontId="26" fillId="0" borderId="174" xfId="49" applyNumberFormat="1" applyFont="1" applyBorder="1" applyAlignment="1" applyProtection="1">
      <alignment horizontal="right" vertical="center" shrinkToFit="1"/>
      <protection locked="0"/>
    </xf>
    <xf numFmtId="188" fontId="26" fillId="0" borderId="174" xfId="49" applyNumberFormat="1" applyFont="1" applyBorder="1" applyAlignment="1" applyProtection="1">
      <alignment horizontal="right" vertical="center" shrinkToFit="1"/>
      <protection locked="0"/>
    </xf>
    <xf numFmtId="0" fontId="26" fillId="0" borderId="174" xfId="49" applyFont="1" applyBorder="1" applyAlignment="1" applyProtection="1">
      <alignment horizontal="left" vertical="center" shrinkToFit="1"/>
      <protection locked="0"/>
    </xf>
    <xf numFmtId="0" fontId="26" fillId="0" borderId="175" xfId="49" applyFont="1" applyBorder="1" applyAlignment="1" applyProtection="1">
      <alignment horizontal="left" vertical="center" shrinkToFit="1"/>
      <protection locked="0"/>
    </xf>
    <xf numFmtId="0" fontId="26" fillId="0" borderId="161" xfId="51" applyFont="1" applyBorder="1" applyAlignment="1" applyProtection="1">
      <alignment horizontal="left" vertical="center" shrinkToFit="1"/>
      <protection locked="0"/>
    </xf>
    <xf numFmtId="0" fontId="26" fillId="0" borderId="162" xfId="51" applyFont="1" applyBorder="1" applyAlignment="1" applyProtection="1">
      <alignment horizontal="left" vertical="center" shrinkToFit="1"/>
      <protection locked="0"/>
    </xf>
    <xf numFmtId="0" fontId="26" fillId="0" borderId="163" xfId="51" applyFont="1" applyBorder="1" applyAlignment="1" applyProtection="1">
      <alignment horizontal="left" vertical="center" shrinkToFit="1"/>
      <protection locked="0"/>
    </xf>
    <xf numFmtId="177" fontId="26" fillId="0" borderId="176" xfId="51" applyNumberFormat="1" applyFont="1" applyBorder="1" applyAlignment="1" applyProtection="1">
      <alignment horizontal="right" vertical="center" shrinkToFit="1"/>
      <protection locked="0"/>
    </xf>
    <xf numFmtId="177" fontId="26" fillId="0" borderId="174" xfId="51" applyNumberFormat="1" applyFont="1" applyBorder="1" applyAlignment="1" applyProtection="1">
      <alignment horizontal="right" vertical="center" shrinkToFit="1"/>
      <protection locked="0"/>
    </xf>
    <xf numFmtId="177" fontId="26" fillId="0" borderId="177" xfId="51" applyNumberFormat="1" applyFont="1" applyBorder="1" applyAlignment="1" applyProtection="1">
      <alignment horizontal="right" vertical="center" shrinkToFit="1"/>
      <protection locked="0"/>
    </xf>
    <xf numFmtId="177" fontId="26" fillId="0" borderId="178" xfId="51" applyNumberFormat="1" applyFont="1" applyBorder="1" applyAlignment="1" applyProtection="1">
      <alignment horizontal="right" vertical="center" shrinkToFit="1"/>
      <protection locked="0"/>
    </xf>
    <xf numFmtId="177" fontId="26" fillId="0" borderId="175" xfId="51" applyNumberFormat="1" applyFont="1" applyBorder="1" applyAlignment="1" applyProtection="1">
      <alignment horizontal="right" vertical="center" shrinkToFit="1"/>
      <protection locked="0"/>
    </xf>
    <xf numFmtId="177" fontId="26" fillId="0" borderId="179" xfId="49" applyNumberFormat="1" applyFont="1" applyBorder="1" applyAlignment="1" applyProtection="1">
      <alignment horizontal="right" vertical="center" shrinkToFit="1"/>
      <protection locked="0"/>
    </xf>
    <xf numFmtId="0" fontId="26" fillId="7" borderId="46" xfId="49" applyFont="1" applyFill="1" applyBorder="1" applyAlignment="1" applyProtection="1">
      <alignment horizontal="center" vertical="center" wrapText="1" shrinkToFit="1"/>
      <protection locked="0"/>
    </xf>
    <xf numFmtId="0" fontId="26" fillId="7" borderId="48" xfId="49" applyFont="1" applyFill="1" applyBorder="1" applyAlignment="1" applyProtection="1">
      <alignment horizontal="center" vertical="center" shrinkToFit="1"/>
      <protection locked="0"/>
    </xf>
    <xf numFmtId="0" fontId="26" fillId="7" borderId="165" xfId="49" applyFont="1" applyFill="1" applyBorder="1" applyAlignment="1" applyProtection="1">
      <alignment horizontal="center" vertical="center" shrinkToFit="1"/>
      <protection locked="0"/>
    </xf>
    <xf numFmtId="0" fontId="26" fillId="7" borderId="169" xfId="49" applyFont="1" applyFill="1" applyBorder="1" applyAlignment="1" applyProtection="1">
      <alignment horizontal="center" vertical="center" shrinkToFit="1"/>
      <protection locked="0"/>
    </xf>
    <xf numFmtId="0" fontId="26" fillId="4" borderId="51" xfId="49" applyFont="1" applyFill="1" applyBorder="1" applyAlignment="1" applyProtection="1">
      <alignment horizontal="left" vertical="center"/>
      <protection/>
    </xf>
    <xf numFmtId="0" fontId="26" fillId="4" borderId="47" xfId="49" applyFont="1" applyFill="1" applyBorder="1" applyAlignment="1" applyProtection="1">
      <alignment horizontal="left" vertical="center"/>
      <protection/>
    </xf>
    <xf numFmtId="177" fontId="26" fillId="5" borderId="13" xfId="52" applyNumberFormat="1" applyFont="1" applyFill="1" applyBorder="1" applyAlignment="1" applyProtection="1">
      <alignment horizontal="right" vertical="center" shrinkToFit="1"/>
      <protection locked="0"/>
    </xf>
    <xf numFmtId="177" fontId="26" fillId="5" borderId="64" xfId="52" applyNumberFormat="1" applyFont="1" applyFill="1" applyBorder="1" applyAlignment="1" applyProtection="1">
      <alignment horizontal="right" vertical="center" shrinkToFit="1"/>
      <protection locked="0"/>
    </xf>
    <xf numFmtId="177" fontId="26" fillId="5" borderId="65" xfId="52" applyNumberFormat="1" applyFont="1" applyFill="1" applyBorder="1" applyAlignment="1" applyProtection="1">
      <alignment horizontal="right" vertical="center" shrinkToFit="1"/>
      <protection locked="0"/>
    </xf>
    <xf numFmtId="177" fontId="26" fillId="5" borderId="129" xfId="52" applyNumberFormat="1" applyFont="1" applyFill="1" applyBorder="1" applyAlignment="1" applyProtection="1">
      <alignment horizontal="right" vertical="center" shrinkToFit="1"/>
      <protection locked="0"/>
    </xf>
    <xf numFmtId="177" fontId="26" fillId="5" borderId="130" xfId="52" applyNumberFormat="1" applyFont="1" applyFill="1" applyBorder="1" applyAlignment="1" applyProtection="1">
      <alignment horizontal="right" vertical="center" shrinkToFit="1"/>
      <protection locked="0"/>
    </xf>
    <xf numFmtId="177" fontId="26" fillId="5" borderId="117" xfId="52" applyNumberFormat="1" applyFont="1" applyFill="1" applyBorder="1" applyAlignment="1" applyProtection="1">
      <alignment horizontal="right" vertical="center" shrinkToFit="1"/>
      <protection locked="0"/>
    </xf>
    <xf numFmtId="177" fontId="26" fillId="5" borderId="172" xfId="52" applyNumberFormat="1" applyFont="1" applyFill="1" applyBorder="1" applyAlignment="1" applyProtection="1">
      <alignment horizontal="right" vertical="center" shrinkToFit="1"/>
      <protection locked="0"/>
    </xf>
    <xf numFmtId="177" fontId="26" fillId="5" borderId="145" xfId="52" applyNumberFormat="1" applyFont="1" applyFill="1" applyBorder="1" applyAlignment="1" applyProtection="1">
      <alignment horizontal="right" vertical="center" shrinkToFit="1"/>
      <protection locked="0"/>
    </xf>
    <xf numFmtId="177" fontId="26" fillId="5" borderId="173" xfId="52" applyNumberFormat="1" applyFont="1" applyFill="1" applyBorder="1" applyAlignment="1" applyProtection="1">
      <alignment horizontal="right" vertical="center" shrinkToFit="1"/>
      <protection locked="0"/>
    </xf>
    <xf numFmtId="177" fontId="26" fillId="5" borderId="147" xfId="52" applyNumberFormat="1" applyFont="1" applyFill="1" applyBorder="1" applyAlignment="1" applyProtection="1">
      <alignment horizontal="right" vertical="center" shrinkToFit="1"/>
      <protection locked="0"/>
    </xf>
    <xf numFmtId="0" fontId="26" fillId="5" borderId="130" xfId="52" applyNumberFormat="1" applyFont="1" applyFill="1" applyBorder="1" applyAlignment="1" applyProtection="1">
      <alignment horizontal="left" vertical="center" shrinkToFit="1"/>
      <protection locked="0"/>
    </xf>
    <xf numFmtId="0" fontId="26" fillId="5" borderId="145" xfId="52" applyNumberFormat="1" applyFont="1" applyFill="1" applyBorder="1" applyAlignment="1" applyProtection="1">
      <alignment horizontal="left" vertical="center" shrinkToFit="1"/>
      <protection locked="0"/>
    </xf>
    <xf numFmtId="177" fontId="26" fillId="0" borderId="180" xfId="52" applyNumberFormat="1" applyFont="1" applyBorder="1" applyAlignment="1" applyProtection="1">
      <alignment horizontal="right" vertical="center" shrinkToFit="1"/>
      <protection locked="0"/>
    </xf>
    <xf numFmtId="177" fontId="26" fillId="0" borderId="152" xfId="52" applyNumberFormat="1" applyFont="1" applyBorder="1" applyAlignment="1" applyProtection="1">
      <alignment horizontal="right" vertical="center" shrinkToFit="1"/>
      <protection locked="0"/>
    </xf>
    <xf numFmtId="0" fontId="26" fillId="0" borderId="152" xfId="52" applyNumberFormat="1" applyFont="1" applyBorder="1" applyAlignment="1" applyProtection="1">
      <alignment horizontal="left" vertical="center" shrinkToFit="1"/>
      <protection locked="0"/>
    </xf>
    <xf numFmtId="0" fontId="26" fillId="0" borderId="153" xfId="52" applyNumberFormat="1" applyFont="1" applyBorder="1" applyAlignment="1" applyProtection="1">
      <alignment horizontal="left" vertical="center" shrinkToFit="1"/>
      <protection locked="0"/>
    </xf>
    <xf numFmtId="177" fontId="26" fillId="0" borderId="151" xfId="51" applyNumberFormat="1" applyFont="1" applyBorder="1" applyAlignment="1" applyProtection="1">
      <alignment horizontal="right" vertical="center" shrinkToFit="1"/>
      <protection locked="0"/>
    </xf>
    <xf numFmtId="177" fontId="26" fillId="0" borderId="152" xfId="51" applyNumberFormat="1" applyFont="1" applyBorder="1" applyAlignment="1" applyProtection="1">
      <alignment horizontal="right" vertical="center" shrinkToFit="1"/>
      <protection locked="0"/>
    </xf>
    <xf numFmtId="177" fontId="26" fillId="0" borderId="181" xfId="51" applyNumberFormat="1" applyFont="1" applyBorder="1" applyAlignment="1" applyProtection="1">
      <alignment horizontal="right" vertical="center" shrinkToFit="1"/>
      <protection locked="0"/>
    </xf>
    <xf numFmtId="0" fontId="26" fillId="0" borderId="154" xfId="52" applyNumberFormat="1" applyFont="1" applyBorder="1" applyAlignment="1" applyProtection="1">
      <alignment horizontal="left" vertical="center" shrinkToFit="1"/>
      <protection locked="0"/>
    </xf>
    <xf numFmtId="0" fontId="26" fillId="0" borderId="155" xfId="52" applyNumberFormat="1" applyFont="1" applyBorder="1" applyAlignment="1" applyProtection="1">
      <alignment horizontal="left" vertical="center" shrinkToFit="1"/>
      <protection locked="0"/>
    </xf>
    <xf numFmtId="177" fontId="26" fillId="0" borderId="157" xfId="52" applyNumberFormat="1" applyFont="1" applyBorder="1" applyAlignment="1" applyProtection="1">
      <alignment horizontal="right" vertical="center" shrinkToFit="1"/>
      <protection locked="0"/>
    </xf>
    <xf numFmtId="177" fontId="26" fillId="0" borderId="154" xfId="52" applyNumberFormat="1" applyFont="1" applyBorder="1" applyAlignment="1" applyProtection="1">
      <alignment horizontal="right" vertical="center" shrinkToFit="1"/>
      <protection locked="0"/>
    </xf>
    <xf numFmtId="177" fontId="26" fillId="0" borderId="161" xfId="52" applyNumberFormat="1" applyFont="1" applyBorder="1" applyAlignment="1" applyProtection="1">
      <alignment horizontal="right" vertical="center" shrinkToFit="1"/>
      <protection locked="0"/>
    </xf>
    <xf numFmtId="177" fontId="26" fillId="0" borderId="162" xfId="52" applyNumberFormat="1" applyFont="1" applyBorder="1" applyAlignment="1" applyProtection="1">
      <alignment horizontal="right" vertical="center" shrinkToFit="1"/>
      <protection locked="0"/>
    </xf>
    <xf numFmtId="177" fontId="26" fillId="0" borderId="163" xfId="52" applyNumberFormat="1" applyFont="1" applyBorder="1" applyAlignment="1" applyProtection="1">
      <alignment horizontal="right" vertical="center" shrinkToFit="1"/>
      <protection locked="0"/>
    </xf>
    <xf numFmtId="177" fontId="26" fillId="0" borderId="182" xfId="52" applyNumberFormat="1" applyFont="1" applyBorder="1" applyAlignment="1" applyProtection="1">
      <alignment horizontal="right" vertical="center" shrinkToFit="1"/>
      <protection locked="0"/>
    </xf>
    <xf numFmtId="177" fontId="26" fillId="0" borderId="159" xfId="52" applyNumberFormat="1" applyFont="1" applyBorder="1" applyAlignment="1" applyProtection="1">
      <alignment horizontal="right" vertical="center" shrinkToFit="1"/>
      <protection locked="0"/>
    </xf>
    <xf numFmtId="0" fontId="26" fillId="0" borderId="159" xfId="52" applyNumberFormat="1" applyFont="1" applyBorder="1" applyAlignment="1" applyProtection="1">
      <alignment horizontal="left" vertical="center" shrinkToFit="1"/>
      <protection locked="0"/>
    </xf>
    <xf numFmtId="0" fontId="26" fillId="0" borderId="160" xfId="52" applyNumberFormat="1" applyFont="1" applyBorder="1" applyAlignment="1" applyProtection="1">
      <alignment horizontal="left" vertical="center" shrinkToFit="1"/>
      <protection locked="0"/>
    </xf>
    <xf numFmtId="0" fontId="26" fillId="0" borderId="161" xfId="52" applyFont="1" applyBorder="1" applyAlignment="1" applyProtection="1">
      <alignment horizontal="left" vertical="center" shrinkToFit="1"/>
      <protection locked="0"/>
    </xf>
    <xf numFmtId="0" fontId="26" fillId="0" borderId="162" xfId="52" applyFont="1" applyBorder="1" applyAlignment="1" applyProtection="1">
      <alignment horizontal="left" vertical="center" shrinkToFit="1"/>
      <protection locked="0"/>
    </xf>
    <xf numFmtId="0" fontId="26" fillId="0" borderId="163" xfId="52" applyFont="1" applyBorder="1" applyAlignment="1" applyProtection="1">
      <alignment horizontal="left" vertical="center" shrinkToFit="1"/>
      <protection locked="0"/>
    </xf>
    <xf numFmtId="0" fontId="2" fillId="7" borderId="80" xfId="49" applyFont="1" applyFill="1" applyBorder="1" applyAlignment="1" applyProtection="1">
      <alignment horizontal="center" vertical="center" wrapText="1"/>
      <protection locked="0"/>
    </xf>
    <xf numFmtId="0" fontId="2" fillId="7" borderId="47" xfId="49" applyFont="1" applyFill="1" applyBorder="1" applyAlignment="1" applyProtection="1">
      <alignment horizontal="center" vertical="center" wrapText="1"/>
      <protection locked="0"/>
    </xf>
    <xf numFmtId="0" fontId="2" fillId="7" borderId="17" xfId="49" applyFont="1" applyFill="1" applyBorder="1" applyAlignment="1" applyProtection="1">
      <alignment horizontal="center" vertical="center" wrapText="1"/>
      <protection locked="0"/>
    </xf>
    <xf numFmtId="0" fontId="2" fillId="7" borderId="168" xfId="49" applyFont="1" applyFill="1" applyBorder="1" applyAlignment="1" applyProtection="1">
      <alignment horizontal="center" vertical="center" wrapText="1"/>
      <protection locked="0"/>
    </xf>
    <xf numFmtId="0" fontId="2" fillId="7" borderId="166" xfId="49" applyFont="1" applyFill="1" applyBorder="1" applyAlignment="1" applyProtection="1">
      <alignment horizontal="center" vertical="center" wrapText="1"/>
      <protection locked="0"/>
    </xf>
    <xf numFmtId="0" fontId="2" fillId="7" borderId="167" xfId="49" applyFont="1" applyFill="1" applyBorder="1" applyAlignment="1" applyProtection="1">
      <alignment horizontal="center" vertical="center" wrapText="1"/>
      <protection locked="0"/>
    </xf>
    <xf numFmtId="177" fontId="26" fillId="0" borderId="164" xfId="51" applyNumberFormat="1" applyFont="1" applyBorder="1" applyAlignment="1" applyProtection="1">
      <alignment horizontal="right" vertical="center" shrinkToFit="1"/>
      <protection locked="0"/>
    </xf>
    <xf numFmtId="177" fontId="26" fillId="0" borderId="159" xfId="51" applyNumberFormat="1" applyFont="1" applyBorder="1" applyAlignment="1" applyProtection="1">
      <alignment horizontal="right" vertical="center" shrinkToFit="1"/>
      <protection locked="0"/>
    </xf>
    <xf numFmtId="177" fontId="26" fillId="0" borderId="183" xfId="51" applyNumberFormat="1" applyFont="1" applyBorder="1" applyAlignment="1" applyProtection="1">
      <alignment horizontal="right" vertical="center" shrinkToFit="1"/>
      <protection locked="0"/>
    </xf>
    <xf numFmtId="177" fontId="26" fillId="0" borderId="184" xfId="51" applyNumberFormat="1" applyFont="1" applyBorder="1" applyAlignment="1" applyProtection="1">
      <alignment horizontal="right" vertical="center" shrinkToFit="1"/>
      <protection locked="0"/>
    </xf>
    <xf numFmtId="177" fontId="26" fillId="0" borderId="185" xfId="51" applyNumberFormat="1" applyFont="1" applyBorder="1" applyAlignment="1" applyProtection="1">
      <alignment horizontal="right" vertical="center" shrinkToFit="1"/>
      <protection locked="0"/>
    </xf>
    <xf numFmtId="177" fontId="26" fillId="0" borderId="186" xfId="51" applyNumberFormat="1" applyFont="1" applyBorder="1" applyAlignment="1" applyProtection="1">
      <alignment horizontal="right" vertical="center" shrinkToFit="1"/>
      <protection locked="0"/>
    </xf>
    <xf numFmtId="0" fontId="25" fillId="4" borderId="1" xfId="49" applyFont="1" applyFill="1" applyBorder="1" applyAlignment="1" applyProtection="1">
      <alignment horizontal="center" vertical="center"/>
      <protection/>
    </xf>
    <xf numFmtId="0" fontId="25" fillId="4" borderId="2" xfId="49" applyFont="1" applyFill="1" applyBorder="1" applyAlignment="1" applyProtection="1">
      <alignment horizontal="center" vertical="center"/>
      <protection/>
    </xf>
    <xf numFmtId="0" fontId="25" fillId="4" borderId="3" xfId="49" applyFont="1" applyFill="1" applyBorder="1" applyAlignment="1" applyProtection="1">
      <alignment horizontal="center" vertical="center"/>
      <protection/>
    </xf>
    <xf numFmtId="0" fontId="26" fillId="7" borderId="46" xfId="49" applyFont="1" applyFill="1" applyBorder="1" applyAlignment="1" applyProtection="1">
      <alignment horizontal="center" vertical="center" wrapText="1"/>
      <protection locked="0"/>
    </xf>
    <xf numFmtId="0" fontId="26" fillId="7" borderId="165" xfId="49" applyFont="1" applyFill="1" applyBorder="1" applyAlignment="1" applyProtection="1">
      <alignment horizontal="center" vertical="center" wrapText="1"/>
      <protection locked="0"/>
    </xf>
    <xf numFmtId="0" fontId="26" fillId="0" borderId="161" xfId="52" applyNumberFormat="1" applyFont="1" applyBorder="1" applyAlignment="1" applyProtection="1">
      <alignment horizontal="left" vertical="center" shrinkToFit="1"/>
      <protection locked="0"/>
    </xf>
    <xf numFmtId="0" fontId="26" fillId="0" borderId="162" xfId="52" applyNumberFormat="1" applyFont="1" applyBorder="1" applyAlignment="1" applyProtection="1">
      <alignment horizontal="left" vertical="center" shrinkToFit="1"/>
      <protection locked="0"/>
    </xf>
    <xf numFmtId="0" fontId="26" fillId="0" borderId="187" xfId="52" applyNumberFormat="1" applyFont="1" applyBorder="1" applyAlignment="1" applyProtection="1">
      <alignment horizontal="left" vertical="center" shrinkToFit="1"/>
      <protection locked="0"/>
    </xf>
    <xf numFmtId="178" fontId="9" fillId="0" borderId="11" xfId="55" applyNumberFormat="1" applyFont="1" applyBorder="1" applyAlignment="1">
      <alignment horizontal="center" vertical="center" wrapText="1"/>
      <protection/>
    </xf>
    <xf numFmtId="178" fontId="9" fillId="0" borderId="34" xfId="55" applyNumberFormat="1" applyFont="1" applyBorder="1" applyAlignment="1">
      <alignment horizontal="center" vertical="center" wrapText="1"/>
      <protection/>
    </xf>
    <xf numFmtId="178" fontId="9" fillId="0" borderId="27" xfId="55" applyNumberFormat="1" applyFont="1" applyBorder="1" applyAlignment="1">
      <alignment horizontal="center" vertical="center"/>
      <protection/>
    </xf>
    <xf numFmtId="178" fontId="9" fillId="0" borderId="31" xfId="55" applyNumberFormat="1" applyFont="1" applyBorder="1" applyAlignment="1">
      <alignment horizontal="center" vertical="center"/>
      <protection/>
    </xf>
    <xf numFmtId="178" fontId="9" fillId="0" borderId="32" xfId="55" applyNumberFormat="1" applyFont="1" applyBorder="1" applyAlignment="1">
      <alignment horizontal="center" vertical="center"/>
      <protection/>
    </xf>
    <xf numFmtId="0" fontId="2" fillId="4" borderId="24" xfId="53" applyFont="1" applyFill="1" applyBorder="1" applyAlignment="1">
      <alignment horizontal="center" vertical="center" wrapText="1"/>
      <protection/>
    </xf>
    <xf numFmtId="0" fontId="2" fillId="4" borderId="24" xfId="53" applyFont="1" applyFill="1" applyBorder="1" applyAlignment="1">
      <alignment horizontal="center" vertical="center"/>
      <protection/>
    </xf>
    <xf numFmtId="178" fontId="4" fillId="4" borderId="27" xfId="53" applyNumberFormat="1" applyFont="1" applyFill="1" applyBorder="1" applyAlignment="1">
      <alignment vertical="center" wrapText="1"/>
      <protection/>
    </xf>
    <xf numFmtId="178" fontId="4" fillId="4" borderId="31" xfId="53" applyNumberFormat="1" applyFont="1" applyFill="1" applyBorder="1" applyAlignment="1">
      <alignment vertical="center" wrapText="1"/>
      <protection/>
    </xf>
    <xf numFmtId="178" fontId="4" fillId="4" borderId="32" xfId="53" applyNumberFormat="1" applyFont="1" applyFill="1" applyBorder="1" applyAlignment="1">
      <alignment vertical="center" wrapText="1"/>
      <protection/>
    </xf>
    <xf numFmtId="178" fontId="4" fillId="0" borderId="27" xfId="53" applyNumberFormat="1" applyFont="1" applyFill="1" applyBorder="1" applyAlignment="1">
      <alignment vertical="center" wrapText="1"/>
      <protection/>
    </xf>
    <xf numFmtId="178" fontId="4" fillId="0" borderId="31" xfId="53" applyNumberFormat="1" applyFont="1" applyFill="1" applyBorder="1" applyAlignment="1">
      <alignment vertical="center" wrapText="1"/>
      <protection/>
    </xf>
    <xf numFmtId="178" fontId="4" fillId="0" borderId="32" xfId="53" applyNumberFormat="1" applyFont="1" applyFill="1" applyBorder="1" applyAlignment="1">
      <alignment vertical="center" wrapText="1"/>
      <protection/>
    </xf>
    <xf numFmtId="0" fontId="4" fillId="4" borderId="27" xfId="53" applyFont="1" applyFill="1" applyBorder="1" applyAlignment="1">
      <alignment vertical="center"/>
      <protection/>
    </xf>
    <xf numFmtId="0" fontId="4" fillId="4" borderId="31" xfId="53" applyFont="1" applyFill="1" applyBorder="1" applyAlignment="1">
      <alignment vertical="center"/>
      <protection/>
    </xf>
    <xf numFmtId="0" fontId="4" fillId="4" borderId="32" xfId="53" applyFont="1" applyFill="1" applyBorder="1" applyAlignment="1">
      <alignment vertical="center"/>
      <protection/>
    </xf>
    <xf numFmtId="178" fontId="9" fillId="0" borderId="27" xfId="53" applyNumberFormat="1" applyFont="1" applyFill="1" applyBorder="1" applyAlignment="1">
      <alignment vertical="center"/>
      <protection/>
    </xf>
    <xf numFmtId="178" fontId="9" fillId="0" borderId="31" xfId="53" applyNumberFormat="1" applyFont="1" applyFill="1" applyBorder="1" applyAlignment="1">
      <alignment vertical="center"/>
      <protection/>
    </xf>
    <xf numFmtId="178" fontId="9" fillId="0" borderId="32" xfId="53" applyNumberFormat="1" applyFont="1" applyFill="1" applyBorder="1" applyAlignment="1">
      <alignment vertical="center"/>
      <protection/>
    </xf>
    <xf numFmtId="179" fontId="4" fillId="4" borderId="27" xfId="54" applyNumberFormat="1" applyFont="1" applyFill="1" applyBorder="1" applyAlignment="1">
      <alignment horizontal="left" vertical="center" wrapText="1"/>
      <protection/>
    </xf>
    <xf numFmtId="179" fontId="4" fillId="4" borderId="31" xfId="54" applyNumberFormat="1" applyFont="1" applyFill="1" applyBorder="1" applyAlignment="1">
      <alignment horizontal="left" vertical="center" wrapText="1"/>
      <protection/>
    </xf>
    <xf numFmtId="179" fontId="4" fillId="4" borderId="32" xfId="54" applyNumberFormat="1" applyFont="1" applyFill="1" applyBorder="1" applyAlignment="1">
      <alignment horizontal="left" vertical="center" wrapText="1"/>
      <protection/>
    </xf>
    <xf numFmtId="0" fontId="4" fillId="4" borderId="27" xfId="54" applyFont="1" applyFill="1" applyBorder="1" applyAlignment="1">
      <alignment horizontal="left" vertical="center"/>
      <protection/>
    </xf>
    <xf numFmtId="0" fontId="4" fillId="4" borderId="31" xfId="54" applyFont="1" applyFill="1" applyBorder="1" applyAlignment="1">
      <alignment horizontal="left" vertical="center"/>
      <protection/>
    </xf>
    <xf numFmtId="0" fontId="4" fillId="4" borderId="32" xfId="54" applyFont="1" applyFill="1" applyBorder="1" applyAlignment="1">
      <alignment horizontal="left" vertical="center"/>
      <protection/>
    </xf>
    <xf numFmtId="0" fontId="6" fillId="0" borderId="47" xfId="20" applyFont="1" applyFill="1" applyBorder="1" applyAlignment="1" applyProtection="1">
      <alignment horizontal="left" vertical="center" wrapText="1"/>
      <protection/>
    </xf>
    <xf numFmtId="0" fontId="6" fillId="0" borderId="48" xfId="20" applyFont="1" applyFill="1" applyBorder="1" applyAlignment="1" applyProtection="1">
      <alignment horizontal="left" vertical="center" wrapText="1"/>
      <protection/>
    </xf>
    <xf numFmtId="0" fontId="6" fillId="0" borderId="45" xfId="20" applyFont="1" applyFill="1" applyBorder="1" applyAlignment="1" applyProtection="1">
      <alignment horizontal="left" vertical="center"/>
      <protection/>
    </xf>
    <xf numFmtId="0" fontId="6" fillId="0" borderId="67" xfId="20" applyFont="1" applyFill="1" applyBorder="1" applyAlignment="1" applyProtection="1">
      <alignment horizontal="left" vertical="center"/>
      <protection/>
    </xf>
    <xf numFmtId="0" fontId="6" fillId="0" borderId="64" xfId="20" applyFont="1" applyFill="1" applyBorder="1" applyAlignment="1" applyProtection="1">
      <alignment horizontal="left" vertical="center"/>
      <protection/>
    </xf>
    <xf numFmtId="0" fontId="6" fillId="0" borderId="65" xfId="20" applyFont="1" applyFill="1" applyBorder="1" applyAlignment="1" applyProtection="1">
      <alignment horizontal="left" vertical="center"/>
      <protection/>
    </xf>
    <xf numFmtId="0" fontId="7" fillId="0" borderId="31" xfId="21" applyFont="1" applyFill="1" applyBorder="1" applyAlignment="1">
      <alignment horizontal="left" vertical="center" wrapText="1"/>
      <protection/>
    </xf>
    <xf numFmtId="0" fontId="7" fillId="0" borderId="31" xfId="21" applyFont="1" applyBorder="1" applyAlignment="1">
      <alignment horizontal="left" vertical="center" wrapText="1"/>
      <protection/>
    </xf>
    <xf numFmtId="0" fontId="7" fillId="0" borderId="66" xfId="21" applyFont="1" applyBorder="1" applyAlignment="1">
      <alignment horizontal="left" vertical="center" wrapText="1"/>
      <protection/>
    </xf>
    <xf numFmtId="0" fontId="7" fillId="0" borderId="64" xfId="21" applyFont="1" applyFill="1" applyBorder="1" applyAlignment="1">
      <alignment horizontal="left" vertical="center" wrapText="1"/>
      <protection/>
    </xf>
    <xf numFmtId="0" fontId="7" fillId="0" borderId="64" xfId="21" applyFont="1" applyBorder="1" applyAlignment="1">
      <alignment horizontal="left" vertical="center" wrapText="1"/>
      <protection/>
    </xf>
    <xf numFmtId="0" fontId="7" fillId="0" borderId="65" xfId="21" applyFont="1" applyBorder="1" applyAlignment="1">
      <alignment horizontal="left" vertical="center" wrapText="1"/>
      <protection/>
    </xf>
    <xf numFmtId="0" fontId="7" fillId="0" borderId="73" xfId="21" applyFont="1" applyFill="1" applyBorder="1" applyAlignment="1">
      <alignment horizontal="left" vertical="center" wrapText="1"/>
      <protection/>
    </xf>
    <xf numFmtId="0" fontId="7" fillId="0" borderId="74" xfId="21" applyFont="1" applyFill="1" applyBorder="1" applyAlignment="1">
      <alignment horizontal="left" vertical="center" wrapText="1"/>
      <protection/>
    </xf>
    <xf numFmtId="0" fontId="7" fillId="0" borderId="22" xfId="22" applyFont="1" applyFill="1" applyBorder="1" applyAlignment="1">
      <alignment vertical="center" wrapText="1"/>
      <protection/>
    </xf>
    <xf numFmtId="0" fontId="7" fillId="0" borderId="32" xfId="22" applyFont="1" applyFill="1" applyBorder="1" applyAlignment="1">
      <alignment vertical="center" wrapText="1"/>
      <protection/>
    </xf>
    <xf numFmtId="0" fontId="7" fillId="0" borderId="31" xfId="22" applyFont="1" applyFill="1" applyBorder="1" applyAlignment="1">
      <alignment vertical="center"/>
      <protection/>
    </xf>
    <xf numFmtId="0" fontId="7" fillId="0" borderId="66" xfId="22" applyFont="1" applyFill="1" applyBorder="1" applyAlignment="1">
      <alignment vertical="center"/>
      <protection/>
    </xf>
    <xf numFmtId="0" fontId="7" fillId="0" borderId="13" xfId="22" applyFont="1" applyFill="1" applyBorder="1" applyAlignment="1">
      <alignment vertical="center"/>
      <protection/>
    </xf>
    <xf numFmtId="0" fontId="7" fillId="0" borderId="70" xfId="22" applyFont="1" applyFill="1" applyBorder="1" applyAlignment="1">
      <alignment vertical="center"/>
      <protection/>
    </xf>
    <xf numFmtId="0" fontId="7" fillId="0" borderId="64" xfId="22" applyFont="1" applyFill="1" applyBorder="1" applyAlignment="1">
      <alignment vertical="center"/>
      <protection/>
    </xf>
    <xf numFmtId="0" fontId="7" fillId="0" borderId="65" xfId="22" applyFont="1" applyFill="1" applyBorder="1" applyAlignment="1">
      <alignment vertical="center"/>
      <protection/>
    </xf>
    <xf numFmtId="0" fontId="7" fillId="0" borderId="46" xfId="22" applyFont="1" applyFill="1" applyBorder="1" applyAlignment="1">
      <alignment vertical="center" wrapText="1"/>
      <protection/>
    </xf>
    <xf numFmtId="0" fontId="7" fillId="0" borderId="17" xfId="22" applyFont="1" applyFill="1" applyBorder="1" applyAlignment="1">
      <alignment vertical="center" wrapText="1"/>
      <protection/>
    </xf>
    <xf numFmtId="0" fontId="7" fillId="0" borderId="7" xfId="22" applyFont="1" applyFill="1" applyBorder="1" applyAlignment="1">
      <alignment vertical="center" wrapText="1"/>
      <protection/>
    </xf>
    <xf numFmtId="0" fontId="7" fillId="0" borderId="61" xfId="22" applyFont="1" applyFill="1" applyBorder="1" applyAlignment="1">
      <alignment vertical="center" wrapText="1"/>
      <protection/>
    </xf>
    <xf numFmtId="0" fontId="7" fillId="0" borderId="18" xfId="22" applyFont="1" applyFill="1" applyBorder="1" applyAlignment="1">
      <alignment vertical="center" wrapText="1"/>
      <protection/>
    </xf>
    <xf numFmtId="0" fontId="7" fillId="0" borderId="33" xfId="22" applyFont="1" applyFill="1" applyBorder="1" applyAlignment="1">
      <alignment vertical="center" wrapText="1"/>
      <protection/>
    </xf>
    <xf numFmtId="0" fontId="7" fillId="0" borderId="73" xfId="22" applyFont="1" applyFill="1" applyBorder="1" applyAlignment="1">
      <alignment vertical="center"/>
      <protection/>
    </xf>
    <xf numFmtId="0" fontId="7" fillId="0" borderId="74" xfId="22" applyFont="1" applyFill="1" applyBorder="1" applyAlignment="1">
      <alignment vertical="center"/>
      <protection/>
    </xf>
    <xf numFmtId="0" fontId="7" fillId="0" borderId="9" xfId="23" applyFont="1" applyFill="1" applyBorder="1" applyAlignment="1">
      <alignment vertical="center" wrapText="1"/>
      <protection/>
    </xf>
    <xf numFmtId="0" fontId="7" fillId="0" borderId="30" xfId="23" applyFont="1" applyFill="1" applyBorder="1" applyAlignment="1">
      <alignment vertical="center" wrapText="1"/>
      <protection/>
    </xf>
    <xf numFmtId="0" fontId="7" fillId="0" borderId="7" xfId="23" applyFont="1" applyFill="1" applyBorder="1" applyAlignment="1">
      <alignment vertical="center" wrapText="1"/>
      <protection/>
    </xf>
    <xf numFmtId="0" fontId="7" fillId="0" borderId="61" xfId="23" applyFont="1" applyFill="1" applyBorder="1" applyAlignment="1">
      <alignment vertical="center" wrapText="1"/>
      <protection/>
    </xf>
    <xf numFmtId="0" fontId="7" fillId="0" borderId="18" xfId="23" applyFont="1" applyFill="1" applyBorder="1" applyAlignment="1">
      <alignment vertical="center" wrapText="1"/>
      <protection/>
    </xf>
    <xf numFmtId="0" fontId="7" fillId="0" borderId="33" xfId="23" applyFont="1" applyFill="1" applyBorder="1" applyAlignment="1">
      <alignment vertical="center" wrapText="1"/>
      <protection/>
    </xf>
    <xf numFmtId="0" fontId="7" fillId="0" borderId="31" xfId="23" applyFont="1" applyFill="1" applyBorder="1" applyAlignment="1">
      <alignment horizontal="left" vertical="center"/>
      <protection/>
    </xf>
    <xf numFmtId="0" fontId="7" fillId="0" borderId="66" xfId="23" applyFont="1" applyFill="1" applyBorder="1" applyAlignment="1">
      <alignment horizontal="left" vertical="center"/>
      <protection/>
    </xf>
    <xf numFmtId="0" fontId="7" fillId="0" borderId="13" xfId="23" applyFont="1" applyFill="1" applyBorder="1" applyAlignment="1">
      <alignment vertical="center"/>
      <protection/>
    </xf>
    <xf numFmtId="0" fontId="7" fillId="0" borderId="70" xfId="23" applyFont="1" applyFill="1" applyBorder="1" applyAlignment="1">
      <alignment vertical="center"/>
      <protection/>
    </xf>
    <xf numFmtId="0" fontId="7" fillId="0" borderId="64" xfId="23" applyFont="1" applyFill="1" applyBorder="1" applyAlignment="1">
      <alignment horizontal="left" vertical="center"/>
      <protection/>
    </xf>
    <xf numFmtId="0" fontId="7" fillId="0" borderId="65" xfId="23" applyFont="1" applyFill="1" applyBorder="1" applyAlignment="1">
      <alignment horizontal="left" vertical="center"/>
      <protection/>
    </xf>
    <xf numFmtId="0" fontId="7" fillId="0" borderId="46" xfId="23" applyFont="1" applyFill="1" applyBorder="1" applyAlignment="1">
      <alignment vertical="center" wrapText="1"/>
      <protection/>
    </xf>
    <xf numFmtId="0" fontId="7" fillId="0" borderId="17" xfId="23" applyFont="1" applyFill="1" applyBorder="1" applyAlignment="1">
      <alignment vertical="center" wrapText="1"/>
      <protection/>
    </xf>
    <xf numFmtId="0" fontId="7" fillId="0" borderId="73" xfId="23" applyFont="1" applyFill="1" applyBorder="1" applyAlignment="1">
      <alignment horizontal="left" vertical="center"/>
      <protection/>
    </xf>
    <xf numFmtId="0" fontId="7" fillId="0" borderId="74" xfId="23" applyFont="1" applyFill="1" applyBorder="1" applyAlignment="1">
      <alignment horizontal="left" vertical="center"/>
      <protection/>
    </xf>
  </cellXfs>
  <cellStyles count="43">
    <cellStyle name="Normal" xfId="0" builtinId="0"/>
    <cellStyle name="Percent" xfId="15" builtinId="5"/>
    <cellStyle name="Currency" xfId="16" builtinId="4"/>
    <cellStyle name="Currency [0]" xfId="17" builtinId="7"/>
    <cellStyle name="Comma" xfId="18" builtinId="3"/>
    <cellStyle name="Comma [0]" xfId="19" builtinId="6"/>
    <cellStyle name="標準 4_APAHO401600" xfId="20"/>
    <cellStyle name="標準_O-JJ0722-001-8_連結実質赤字比率に係る赤字・黒字の構成分析" xfId="21"/>
    <cellStyle name="標準 4_ZJ08_022012_青森市_2010" xfId="22"/>
    <cellStyle name="標準 4_APAHO4019001" xfId="23"/>
    <cellStyle name="標準 2" xfId="24"/>
    <cellStyle name="パーセント 2" xfId="25"/>
    <cellStyle name="桁区切り 2" xfId="26"/>
    <cellStyle name="桁区切り 2 2" xfId="27"/>
    <cellStyle name="桁区切り 2 3" xfId="28"/>
    <cellStyle name="桁区切り 3" xfId="29"/>
    <cellStyle name="桁区切り 4" xfId="30"/>
    <cellStyle name="桁区切り 5" xfId="31"/>
    <cellStyle name="通貨 2" xfId="32"/>
    <cellStyle name="通貨 3" xfId="33"/>
    <cellStyle name="標準 2 2" xfId="34"/>
    <cellStyle name="標準 2 3" xfId="35"/>
    <cellStyle name="標準 2_2007AJAHO401600" xfId="36"/>
    <cellStyle name="標準 3" xfId="37"/>
    <cellStyle name="標準 3 2" xfId="38"/>
    <cellStyle name="標準 3_APAHO401000" xfId="39"/>
    <cellStyle name="標準 4" xfId="40"/>
    <cellStyle name="標準 4 2" xfId="41"/>
    <cellStyle name="標準 4_APAHO401000" xfId="42"/>
    <cellStyle name="標準 5" xfId="43"/>
    <cellStyle name="標準 6" xfId="44"/>
    <cellStyle name="標準 6 2" xfId="45"/>
    <cellStyle name="標準 6_APAHO401000" xfId="46"/>
    <cellStyle name="標準 2 4" xfId="47"/>
    <cellStyle name="標準 3 3" xfId="48"/>
    <cellStyle name="標準 6_APAHO402200_O-JJ1016-001-3_財政状況資料集(決算状況カード(各会計・関係団体))(Rev2)2" xfId="49"/>
    <cellStyle name="標準_Book1" xfId="50"/>
    <cellStyle name="標準_O-JJ0722-001-3_決算状況カード(各会計・関係団体)_O-JJ1016-001-3_財政状況資料集(決算状況カード(各会計・関係団体))(Rev2)2" xfId="51"/>
    <cellStyle name="標準 6_APAHO401200_O-JJ1016-001-3_財政状況資料集(決算状況カード(各会計・関係団体))(Rev2)2" xfId="52"/>
    <cellStyle name="標準_【レイアウト】（県）資料３（Ｐ２）　歳出比較分析表" xfId="53"/>
    <cellStyle name="標準_【レイアウト】（市）資料３（Ｐ２）　歳出比較分析表" xfId="54"/>
    <cellStyle name="標準_APAHO251300" xfId="55"/>
    <cellStyle name="標準_APAHO252300" xfId="5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4" Type="http://schemas.openxmlformats.org/officeDocument/2006/relationships/worksheet" Target="worksheets/sheet3.xml" /><Relationship Id="rId8" Type="http://schemas.openxmlformats.org/officeDocument/2006/relationships/worksheet" Target="worksheets/sheet7.xml" /><Relationship Id="rId2" Type="http://schemas.openxmlformats.org/officeDocument/2006/relationships/worksheet" Target="worksheets/sheet1.xml" /><Relationship Id="rId7" Type="http://schemas.openxmlformats.org/officeDocument/2006/relationships/worksheet" Target="worksheets/sheet6.xml" /><Relationship Id="rId14" Type="http://schemas.openxmlformats.org/officeDocument/2006/relationships/sharedStrings" Target="sharedStrings.xml" /><Relationship Id="rId15" Type="http://schemas.openxmlformats.org/officeDocument/2006/relationships/calcChain" Target="calcChain.xml" /><Relationship Id="rId5" Type="http://schemas.openxmlformats.org/officeDocument/2006/relationships/worksheet" Target="worksheets/sheet4.xml" /><Relationship Id="rId9" Type="http://schemas.openxmlformats.org/officeDocument/2006/relationships/worksheet" Target="worksheets/sheet8.xml" /><Relationship Id="rId10" Type="http://schemas.openxmlformats.org/officeDocument/2006/relationships/worksheet" Target="worksheets/sheet9.xml" /><Relationship Id="rId3" Type="http://schemas.openxmlformats.org/officeDocument/2006/relationships/worksheet" Target="worksheets/sheet2.xml" /><Relationship Id="rId12" Type="http://schemas.openxmlformats.org/officeDocument/2006/relationships/worksheet" Target="worksheets/sheet11.xml" /><Relationship Id="rId13" Type="http://schemas.openxmlformats.org/officeDocument/2006/relationships/styles" Target="styles.xml" /><Relationship Id="rId11" Type="http://schemas.openxmlformats.org/officeDocument/2006/relationships/worksheet" Target="worksheets/sheet10.xml" /><Relationship Id="rId6" Type="http://schemas.openxmlformats.org/officeDocument/2006/relationships/worksheet" Target="worksheets/sheet5.xml" /></Relationships>
</file>

<file path=xl/charts/_rels/chart1.xml.rels><?xml version="1.0" encoding="UTF-8" standalone="yes"?><Relationships xmlns="http://schemas.openxmlformats.org/package/2006/relationships"><Relationship Id="rId1" Type="http://schemas.openxmlformats.org/officeDocument/2006/relationships/chartUserShapes" Target="../drawings/drawing4.xml" /></Relationships>
</file>

<file path=xl/charts/chart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5"/>
          <c:y val="0.183"/>
          <c:w val="0.87"/>
          <c:h val="0.58175"/>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w="9525" cap="flat" cmpd="sng">
                <a:solidFill>
                  <a:srgbClr val="000080"/>
                </a:solidFill>
                <a:prstDash val="solid"/>
              </a:ln>
            </c:spPr>
          </c:marker>
          <c:dLbls>
            <c:numFmt formatCode="General" sourceLinked="1"/>
            <c:showLegendKey val="0"/>
            <c:showVal val="0"/>
            <c:showCatName val="0"/>
            <c:showSerName val="0"/>
            <c:showPercent val="0"/>
            <c:showBubbleSize val="0"/>
            <c:showLeaderLines val="0"/>
          </c:dLbls>
          <c:cat>
            <c:strRef>
              <c:f>(データシート!$A$3,データシート!$A$5,データシート!$A$7,データシート!$A$9,データシート!$A$11)</c:f>
              <c:strCache>
                <c:ptCount val="5"/>
                <c:pt idx="0">
                  <c:v>H22</c:v>
                </c:pt>
                <c:pt idx="1">
                  <c:v>H23</c:v>
                </c:pt>
                <c:pt idx="2">
                  <c:v>H24</c:v>
                </c:pt>
                <c:pt idx="3">
                  <c:v>H25</c:v>
                </c:pt>
                <c:pt idx="4">
                  <c:v>H26</c:v>
                </c:pt>
              </c:strCache>
            </c:strRef>
          </c:cat>
          <c:val>
            <c:numRef>
              <c:f>(データシート!$F$3,データシート!$F$5,データシート!$F$7,データシート!$F$9,データシート!$F$11)</c:f>
              <c:numCache>
                <c:formatCode>#,##0;"△ "#,##0</c:formatCode>
                <c:ptCount val="5"/>
                <c:pt idx="0">
                  <c:v>35965</c:v>
                </c:pt>
                <c:pt idx="1">
                  <c:v>41433</c:v>
                </c:pt>
                <c:pt idx="2">
                  <c:v>43493</c:v>
                </c:pt>
                <c:pt idx="3">
                  <c:v>50840</c:v>
                </c:pt>
                <c:pt idx="4">
                  <c:v>53605</c:v>
                </c:pt>
              </c:numCache>
            </c:numRef>
          </c:val>
          <c:smooth val="0"/>
          <c:extLst>
            <c:ext xmlns:c16="http://schemas.microsoft.com/office/drawing/2014/chart" uri="{C3380CC4-5D6E-409C-BE32-E72D297353CC}">
              <c16:uniqueId val="{00000000-146F-4FD1-8DEE-C17A65A3ACBB}"/>
            </c:ext>
          </c:extLst>
        </c:ser>
        <c:ser>
          <c:idx val="1"/>
          <c:order val="1"/>
          <c:tx>
            <c:strRef>
              <c:f>データシート!$D$2</c:f>
              <c:strCache>
                <c:ptCount val="1"/>
                <c:pt idx="0">
                  <c:v>当該団体(円)</c:v>
                </c:pt>
              </c:strCache>
            </c:strRef>
          </c:tx>
          <c:spPr>
            <a:ln w="12700" cmpd="sng">
              <a:solidFill>
                <a:srgbClr val="FF0000"/>
              </a:solidFill>
              <a:prstDash val="solid"/>
            </a:ln>
          </c:spPr>
          <c:marker>
            <c:symbol val="circle"/>
            <c:size val="8"/>
            <c:spPr>
              <a:solidFill>
                <a:srgbClr val="FF0000"/>
              </a:solidFill>
              <a:ln w="9525" cap="flat" cmpd="sng">
                <a:solidFill>
                  <a:srgbClr val="FF0000"/>
                </a:solidFill>
                <a:prstDash val="solid"/>
              </a:ln>
            </c:spPr>
          </c:marker>
          <c:dLbls>
            <c:numFmt formatCode="General" sourceLinked="1"/>
            <c:showLegendKey val="0"/>
            <c:showVal val="0"/>
            <c:showCatName val="0"/>
            <c:showSerName val="0"/>
            <c:showPercent val="0"/>
            <c:showBubbleSize val="0"/>
            <c:showLeaderLines val="0"/>
          </c:dLbls>
          <c:cat>
            <c:strRef>
              <c:f>(データシート!$A$3,データシート!$A$5,データシート!$A$7,データシート!$A$9,データシート!$A$11)</c:f>
              <c:strCache>
                <c:ptCount val="5"/>
                <c:pt idx="0">
                  <c:v>H22</c:v>
                </c:pt>
                <c:pt idx="1">
                  <c:v>H23</c:v>
                </c:pt>
                <c:pt idx="2">
                  <c:v>H24</c:v>
                </c:pt>
                <c:pt idx="3">
                  <c:v>H25</c:v>
                </c:pt>
                <c:pt idx="4">
                  <c:v>H26</c:v>
                </c:pt>
              </c:strCache>
            </c:strRef>
          </c:cat>
          <c:val>
            <c:numRef>
              <c:f>(データシート!$D$3,データシート!$D$5,データシート!$D$7,データシート!$D$9,データシート!$D$11)</c:f>
              <c:numCache>
                <c:formatCode>#,##0;"△ "#,##0</c:formatCode>
                <c:ptCount val="5"/>
                <c:pt idx="0">
                  <c:v>47774</c:v>
                </c:pt>
                <c:pt idx="1">
                  <c:v>34900</c:v>
                </c:pt>
                <c:pt idx="2">
                  <c:v>74480</c:v>
                </c:pt>
                <c:pt idx="3">
                  <c:v>43059</c:v>
                </c:pt>
                <c:pt idx="4">
                  <c:v>24393</c:v>
                </c:pt>
              </c:numCache>
            </c:numRef>
          </c:val>
          <c:smooth val="0"/>
          <c:extLst>
            <c:ext xmlns:c16="http://schemas.microsoft.com/office/drawing/2014/chart" uri="{C3380CC4-5D6E-409C-BE32-E72D297353CC}">
              <c16:uniqueId val="{00000001-146F-4FD1-8DEE-C17A65A3ACBB}"/>
            </c:ext>
          </c:extLst>
        </c:ser>
        <c:marker val="1"/>
        <c:axId val="36849274"/>
        <c:axId val="63208015"/>
      </c:lineChart>
      <c:catAx>
        <c:axId val="36849274"/>
        <c:scaling>
          <c:orientation val="minMax"/>
        </c:scaling>
        <c:delete val="0"/>
        <c:axPos val="b"/>
        <c:numFmt formatCode="General" sourceLinked="1"/>
        <c:majorTickMark val="in"/>
        <c:minorTickMark val="none"/>
        <c:tickLblPos val="nextTo"/>
        <c:spPr>
          <a:ln w="9525">
            <a:noFill/>
          </a:ln>
        </c:spPr>
        <c:txPr>
          <a:bodyPr vert="horz" rot="0"/>
          <a:lstStyle/>
          <a:p>
            <a:pPr>
              <a:defRPr lang="en-US" sz="1000" b="0" i="0" u="none" baseline="0">
                <a:solidFill>
                  <a:srgbClr val="000000"/>
                </a:solidFill>
                <a:latin typeface="ＭＳ Ｐゴシック"/>
                <a:ea typeface="ＭＳ Ｐゴシック"/>
                <a:cs typeface="ＭＳ Ｐゴシック"/>
              </a:defRPr>
            </a:pPr>
          </a:p>
        </c:txPr>
        <c:crossAx val="63208015"/>
        <c:crosses val="autoZero"/>
        <c:auto val="1"/>
        <c:lblOffset val="100"/>
        <c:tickLblSkip val="1"/>
        <c:noMultiLvlLbl val="0"/>
      </c:catAx>
      <c:valAx>
        <c:axId val="63208015"/>
        <c:scaling>
          <c:orientation val="minMax"/>
          <c:max val="90000"/>
          <c:min val="0"/>
        </c:scaling>
        <c:delete val="0"/>
        <c:axPos val="l"/>
        <c:title>
          <c:tx>
            <c:rich>
              <a:bodyPr vert="horz" rot="0"/>
              <a:lstStyle/>
              <a:p>
                <a:pPr algn="ctr">
                  <a:defRPr/>
                </a:pPr>
                <a:r>
                  <a:rPr lang="en-US" sz="1075" b="0" i="0" u="none" baseline="0">
                    <a:solidFill>
                      <a:srgbClr val="000000"/>
                    </a:solidFill>
                    <a:latin typeface="ＭＳ Ｐゴシック"/>
                    <a:ea typeface="ＭＳ Ｐゴシック"/>
                    <a:cs typeface="ＭＳ Ｐゴシック"/>
                  </a:rPr>
                  <a:t>（円）</a:t>
                </a:r>
              </a:p>
            </c:rich>
          </c:tx>
          <c:layout>
            <c:manualLayout>
              <c:xMode val="edge"/>
              <c:yMode val="edge"/>
              <c:x val="0.09375"/>
              <c:y val="0.07525"/>
            </c:manualLayout>
          </c:layout>
          <c:overlay val="0"/>
          <c:spPr>
            <a:noFill/>
            <a:ln w="25400">
              <a:noFill/>
            </a:ln>
          </c:spPr>
        </c:title>
        <c:majorGridlines>
          <c:spPr>
            <a:ln w="12700" cap="flat" cmpd="sng">
              <a:solidFill>
                <a:srgbClr val="C0C0C0"/>
              </a:solidFill>
              <a:prstDash val="solid"/>
            </a:ln>
          </c:spPr>
        </c:majorGridlines>
        <c:numFmt formatCode="General" sourceLinked="1"/>
        <c:majorTickMark val="in"/>
        <c:minorTickMark val="none"/>
        <c:tickLblPos val="nextTo"/>
        <c:spPr>
          <a:ln w="9525">
            <a:noFill/>
          </a:ln>
        </c:spPr>
        <c:txPr>
          <a:bodyPr vert="horz" rot="0"/>
          <a:lstStyle/>
          <a:p>
            <a:pPr>
              <a:defRPr lang="en-US" sz="1000" b="0" i="0" u="none" baseline="0">
                <a:solidFill>
                  <a:srgbClr val="000000"/>
                </a:solidFill>
                <a:latin typeface="ＭＳ Ｐゴシック"/>
                <a:ea typeface="ＭＳ Ｐゴシック"/>
                <a:cs typeface="ＭＳ Ｐゴシック"/>
              </a:defRPr>
            </a:pPr>
          </a:p>
        </c:txPr>
        <c:crossAx val="36849274"/>
        <c:crosses val="autoZero"/>
        <c:crossBetween val="between"/>
      </c:valAx>
      <c:spPr>
        <a:solidFill>
          <a:srgbClr val="E6FFD5"/>
        </a:solidFill>
        <a:ln w="12700" cap="flat" cmpd="sng">
          <a:solidFill>
            <a:srgbClr val="000000"/>
          </a:solidFill>
          <a:prstDash val="solid"/>
        </a:ln>
      </c:spPr>
    </c:plotArea>
    <c:plotVisOnly val="1"/>
    <c:dispBlanksAs val="gap"/>
    <c:showDLblsOverMax val="0"/>
  </c:chart>
  <c:spPr>
    <a:noFill/>
    <a:ln w="9525">
      <a:noFill/>
    </a:ln>
  </c:spPr>
  <c:txPr>
    <a:bodyPr vert="horz" rot="0"/>
    <a:lstStyle/>
    <a:p>
      <a:pPr>
        <a:defRPr lang="en-US" sz="1075" b="0" i="0" u="none" baseline="0">
          <a:solidFill>
            <a:srgbClr val="000000"/>
          </a:solidFill>
          <a:latin typeface="ＭＳ Ｐゴシック"/>
          <a:ea typeface="ＭＳ Ｐゴシック"/>
          <a:cs typeface="ＭＳ Ｐゴシック"/>
        </a:defRPr>
      </a:pP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765"/>
          <c:y val="0.07775"/>
          <c:w val="0.92125"/>
          <c:h val="0.8467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cap="flat" cmpd="sng">
              <a:solidFill>
                <a:srgbClr val="000000"/>
              </a:solidFill>
              <a:prstDash val="solid"/>
            </a:ln>
          </c:spPr>
          <c:invertIfNegative val="0"/>
          <c:dLbls>
            <c:numFmt formatCode="General" sourceLinked="1"/>
            <c:showLegendKey val="0"/>
            <c:showVal val="0"/>
            <c:showCatName val="0"/>
            <c:showSerName val="0"/>
            <c:showPercent val="0"/>
            <c:showBubbleSize val="0"/>
            <c:showLeaderLines val="0"/>
          </c:dLbls>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3.66</c:v>
                </c:pt>
                <c:pt idx="1">
                  <c:v>3.06</c:v>
                </c:pt>
                <c:pt idx="2">
                  <c:v>3.08</c:v>
                </c:pt>
                <c:pt idx="3">
                  <c:v>5.56</c:v>
                </c:pt>
                <c:pt idx="4">
                  <c:v>5.17</c:v>
                </c:pt>
              </c:numCache>
            </c:numRef>
          </c:val>
          <c:extLst>
            <c:ext xmlns:c16="http://schemas.microsoft.com/office/drawing/2014/chart" uri="{C3380CC4-5D6E-409C-BE32-E72D297353CC}">
              <c16:uniqueId val="{00000000-40DD-4A1A-AFD1-7FCC7508508A}"/>
            </c:ext>
          </c:extLst>
        </c:ser>
        <c:ser>
          <c:idx val="1"/>
          <c:order val="1"/>
          <c:tx>
            <c:strRef>
              <c:f>データシート!$A$20</c:f>
              <c:strCache>
                <c:ptCount val="1"/>
                <c:pt idx="0">
                  <c:v>財政調整基金残高</c:v>
                </c:pt>
              </c:strCache>
            </c:strRef>
          </c:tx>
          <c:spPr>
            <a:solidFill>
              <a:srgbClr val="FF8080"/>
            </a:solidFill>
            <a:ln w="3175" cap="flat" cmpd="sng">
              <a:solidFill>
                <a:srgbClr val="000000"/>
              </a:solidFill>
              <a:prstDash val="solid"/>
            </a:ln>
          </c:spPr>
          <c:invertIfNegative val="0"/>
          <c:dLbls>
            <c:numFmt formatCode="General" sourceLinked="1"/>
            <c:showLegendKey val="0"/>
            <c:showVal val="0"/>
            <c:showCatName val="0"/>
            <c:showSerName val="0"/>
            <c:showPercent val="0"/>
            <c:showBubbleSize val="0"/>
            <c:showLeaderLines val="0"/>
          </c:dLbls>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3.18</c:v>
                </c:pt>
                <c:pt idx="1">
                  <c:v>8.76</c:v>
                </c:pt>
                <c:pt idx="2">
                  <c:v>9.26</c:v>
                </c:pt>
                <c:pt idx="3">
                  <c:v>7.91</c:v>
                </c:pt>
                <c:pt idx="4">
                  <c:v>10.93</c:v>
                </c:pt>
              </c:numCache>
            </c:numRef>
          </c:val>
          <c:extLst>
            <c:ext xmlns:c16="http://schemas.microsoft.com/office/drawing/2014/chart" uri="{C3380CC4-5D6E-409C-BE32-E72D297353CC}">
              <c16:uniqueId val="{00000001-40DD-4A1A-AFD1-7FCC7508508A}"/>
            </c:ext>
          </c:extLst>
        </c:ser>
        <c:overlap val="100"/>
        <c:gapWidth val="250"/>
        <c:axId val="32001227"/>
        <c:axId val="19575591"/>
      </c:barChart>
      <c:lineChart>
        <c:grouping val="standard"/>
        <c:varyColors val="0"/>
        <c:ser>
          <c:idx val="2"/>
          <c:order val="2"/>
          <c:tx>
            <c:strRef>
              <c:f>データシート!$A$21</c:f>
              <c:strCache>
                <c:ptCount val="1"/>
                <c:pt idx="0">
                  <c:v>実質単年度収支</c:v>
                </c:pt>
              </c:strCache>
            </c:strRef>
          </c:tx>
          <c:spPr>
            <a:ln w="38100" cmpd="sng">
              <a:solidFill>
                <a:srgbClr val="FF0000"/>
              </a:solidFill>
              <a:prstDash val="solid"/>
            </a:ln>
          </c:spPr>
          <c:marker>
            <c:symbol val="circle"/>
            <c:size val="15"/>
            <c:spPr>
              <a:solidFill>
                <a:srgbClr val="FF0000"/>
              </a:solidFill>
              <a:ln w="9525" cap="flat" cmpd="sng">
                <a:solidFill>
                  <a:srgbClr val="FF0000"/>
                </a:solidFill>
                <a:prstDash val="solid"/>
              </a:ln>
            </c:spPr>
          </c:marker>
          <c:dLbls>
            <c:numFmt formatCode="General" sourceLinked="1"/>
            <c:showLegendKey val="0"/>
            <c:showVal val="0"/>
            <c:showCatName val="0"/>
            <c:showSerName val="0"/>
            <c:showPercent val="0"/>
            <c:showBubbleSize val="0"/>
            <c:showLeaderLines val="0"/>
          </c:dLbls>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-7.07</c:v>
                </c:pt>
                <c:pt idx="1">
                  <c:v>5.06</c:v>
                </c:pt>
                <c:pt idx="2">
                  <c:v>0.43</c:v>
                </c:pt>
                <c:pt idx="3">
                  <c:v>1.22</c:v>
                </c:pt>
                <c:pt idx="4">
                  <c:v>2.63</c:v>
                </c:pt>
              </c:numCache>
            </c:numRef>
          </c:val>
          <c:smooth val="0"/>
          <c:extLst>
            <c:ext xmlns:c16="http://schemas.microsoft.com/office/drawing/2014/chart" uri="{C3380CC4-5D6E-409C-BE32-E72D297353CC}">
              <c16:uniqueId val="{00000002-40DD-4A1A-AFD1-7FCC7508508A}"/>
            </c:ext>
          </c:extLst>
        </c:ser>
        <c:marker val="1"/>
        <c:axId val="32001227"/>
        <c:axId val="19575591"/>
      </c:lineChart>
      <c:catAx>
        <c:axId val="32001227"/>
        <c:scaling>
          <c:orientation val="minMax"/>
        </c:scaling>
        <c:delete val="0"/>
        <c:axPos val="b"/>
        <c:numFmt formatCode="General" sourceLinked="1"/>
        <c:majorTickMark val="none"/>
        <c:minorTickMark val="none"/>
        <c:tickLblPos val="low"/>
        <c:spPr>
          <a:ln w="3175" cap="flat" cmpd="sng">
            <a:solidFill>
              <a:srgbClr val="000000"/>
            </a:solidFill>
            <a:prstDash val="solid"/>
          </a:ln>
        </c:spPr>
        <c:txPr>
          <a:bodyPr vert="horz" rot="0"/>
          <a:lstStyle/>
          <a:p>
            <a:pPr>
              <a:defRPr lang="en-US" sz="1400" b="1" i="0" u="none" baseline="0">
                <a:solidFill>
                  <a:srgbClr val="000000"/>
                </a:solidFill>
                <a:latin typeface="ＭＳ ゴシック"/>
                <a:ea typeface="ＭＳ ゴシック"/>
                <a:cs typeface="ＭＳ ゴシック"/>
              </a:defRPr>
            </a:pPr>
          </a:p>
        </c:txPr>
        <c:crossAx val="19575591"/>
        <c:crosses val="autoZero"/>
        <c:auto val="1"/>
        <c:lblOffset val="100"/>
        <c:tickLblSkip val="1"/>
        <c:noMultiLvlLbl val="0"/>
      </c:catAx>
      <c:valAx>
        <c:axId val="19575591"/>
        <c:scaling>
          <c:orientation val="minMax"/>
        </c:scaling>
        <c:delete val="0"/>
        <c:axPos val="l"/>
        <c:majorGridlines>
          <c:spPr>
            <a:ln w="3175" cap="flat" cmpd="sng">
              <a:solidFill>
                <a:srgbClr val="000000"/>
              </a:solidFill>
              <a:prstDash val="solid"/>
            </a:ln>
          </c:spPr>
        </c:majorGridlines>
        <c:numFmt formatCode="0.00_ " sourceLinked="0"/>
        <c:majorTickMark val="in"/>
        <c:minorTickMark val="none"/>
        <c:tickLblPos val="nextTo"/>
        <c:spPr>
          <a:ln w="3175" cap="flat" cmpd="sng">
            <a:solidFill>
              <a:srgbClr val="000000"/>
            </a:solidFill>
            <a:prstDash val="solid"/>
          </a:ln>
        </c:spPr>
        <c:txPr>
          <a:bodyPr vert="horz" rot="0"/>
          <a:lstStyle/>
          <a:p>
            <a:pPr>
              <a:defRPr lang="en-US" sz="1400" b="0" i="0" u="none" baseline="0">
                <a:solidFill>
                  <a:srgbClr val="000000"/>
                </a:solidFill>
                <a:latin typeface="ＭＳ ゴシック"/>
                <a:ea typeface="ＭＳ ゴシック"/>
                <a:cs typeface="ＭＳ ゴシック"/>
              </a:defRPr>
            </a:pPr>
          </a:p>
        </c:txPr>
        <c:crossAx val="32001227"/>
        <c:crosses val="autoZero"/>
        <c:crossBetween val="between"/>
      </c:valAx>
      <c:spPr>
        <a:solidFill>
          <a:srgbClr val="FFFFFF"/>
        </a:solidFill>
        <a:ln w="25400">
          <a:noFill/>
        </a:ln>
      </c:spPr>
    </c:plotArea>
    <c:plotVisOnly val="1"/>
    <c:dispBlanksAs val="zero"/>
    <c:showDLblsOverMax val="0"/>
  </c:chart>
  <c:spPr>
    <a:noFill/>
    <a:ln w="9525">
      <a:noFill/>
    </a:ln>
  </c:spPr>
  <c:txPr>
    <a:bodyPr vert="horz" rot="0"/>
    <a:lstStyle/>
    <a:p>
      <a:pPr>
        <a:defRPr lang="en-US" sz="1400" b="1" i="0" u="none" baseline="0">
          <a:solidFill>
            <a:srgbClr val="000000"/>
          </a:solidFill>
          <a:latin typeface="ＭＳ ゴシック"/>
          <a:ea typeface="ＭＳ ゴシック"/>
          <a:cs typeface="ＭＳ ゴシック"/>
        </a:defRPr>
      </a:pPr>
    </a:p>
  </c:txPr>
</c:chartSpace>
</file>

<file path=xl/charts/chart3.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4575"/>
          <c:y val="0.07725"/>
          <c:w val="0.93125"/>
          <c:h val="0.7177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cap="flat" cmpd="sng">
              <a:solidFill>
                <a:srgbClr val="000000"/>
              </a:solidFill>
              <a:prstDash val="solid"/>
            </a:ln>
          </c:spPr>
          <c:invertIfNegative val="0"/>
          <c:dLbls>
            <c:numFmt formatCode="General" sourceLinked="1"/>
            <c:showLegendKey val="0"/>
            <c:showVal val="0"/>
            <c:showCatName val="0"/>
            <c:showSerName val="0"/>
            <c:showPercent val="0"/>
            <c:showBubbleSize val="0"/>
            <c:showLeaderLines val="0"/>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C29-4426-9AD4-B684F021B38C}"/>
            </c:ext>
          </c:extLst>
        </c:ser>
        <c:ser>
          <c:idx val="1"/>
          <c:order val="1"/>
          <c:tx>
            <c:strRef>
              <c:f>データシート!$A$28</c:f>
              <c:strCache>
                <c:ptCount val="1"/>
                <c:pt idx="0">
                  <c:v>その他会計（赤字）</c:v>
                </c:pt>
              </c:strCache>
            </c:strRef>
          </c:tx>
          <c:spPr>
            <a:solidFill>
              <a:srgbClr val="FF0000"/>
            </a:solidFill>
            <a:ln w="3175" cap="flat" cmpd="sng">
              <a:solidFill>
                <a:srgbClr val="000000"/>
              </a:solidFill>
              <a:prstDash val="solid"/>
            </a:ln>
          </c:spPr>
          <c:invertIfNegative val="0"/>
          <c:dLbls>
            <c:numFmt formatCode="General" sourceLinked="1"/>
            <c:showLegendKey val="0"/>
            <c:showVal val="0"/>
            <c:showCatName val="0"/>
            <c:showSerName val="0"/>
            <c:showPercent val="0"/>
            <c:showBubbleSize val="0"/>
            <c:showLeaderLines val="0"/>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29-4426-9AD4-B684F021B38C}"/>
            </c:ext>
          </c:extLst>
        </c:ser>
        <c:ser>
          <c:idx val="2"/>
          <c:order val="2"/>
          <c:tx>
            <c:strRef>
              <c:f>データシート!$A$29</c:f>
              <c:strCache>
                <c:ptCount val="1"/>
                <c:pt idx="0">
                  <c:v>土地取得特別会計</c:v>
                </c:pt>
              </c:strCache>
            </c:strRef>
          </c:tx>
          <c:spPr>
            <a:solidFill>
              <a:srgbClr val="00FF00"/>
            </a:solidFill>
            <a:ln w="3175" cap="flat" cmpd="sng">
              <a:solidFill>
                <a:srgbClr val="000000"/>
              </a:solidFill>
              <a:prstDash val="solid"/>
            </a:ln>
          </c:spPr>
          <c:invertIfNegative val="0"/>
          <c:dLbls>
            <c:numFmt formatCode="General" sourceLinked="1"/>
            <c:showLegendKey val="0"/>
            <c:showVal val="0"/>
            <c:showCatName val="0"/>
            <c:showSerName val="0"/>
            <c:showPercent val="0"/>
            <c:showBubbleSize val="0"/>
            <c:showLeaderLines val="0"/>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C29-4426-9AD4-B684F021B38C}"/>
            </c:ext>
          </c:extLst>
        </c:ser>
        <c:ser>
          <c:idx val="3"/>
          <c:order val="3"/>
          <c:tx>
            <c:strRef>
              <c:f>データシート!$A$30</c:f>
              <c:strCache>
                <c:ptCount val="1"/>
                <c:pt idx="0">
                  <c:v>国分寺都市計画事業国分寺駅北口地区第一種市街地再開発事業特別会計（普通会計）</c:v>
                </c:pt>
              </c:strCache>
            </c:strRef>
          </c:tx>
          <c:spPr>
            <a:solidFill>
              <a:srgbClr val="800080"/>
            </a:solidFill>
            <a:ln w="3175" cap="flat" cmpd="sng">
              <a:solidFill>
                <a:srgbClr val="000000"/>
              </a:solidFill>
              <a:prstDash val="solid"/>
            </a:ln>
          </c:spPr>
          <c:invertIfNegative val="0"/>
          <c:dLbls>
            <c:numFmt formatCode="General" sourceLinked="1"/>
            <c:showLegendKey val="0"/>
            <c:showVal val="0"/>
            <c:showCatName val="0"/>
            <c:showSerName val="0"/>
            <c:showPercent val="0"/>
            <c:showBubbleSize val="0"/>
            <c:showLeaderLines val="0"/>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0.13</c:v>
                </c:pt>
              </c:numCache>
            </c:numRef>
          </c:val>
          <c:extLst>
            <c:ext xmlns:c16="http://schemas.microsoft.com/office/drawing/2014/chart" uri="{C3380CC4-5D6E-409C-BE32-E72D297353CC}">
              <c16:uniqueId val="{00000003-0C29-4426-9AD4-B684F021B38C}"/>
            </c:ext>
          </c:extLst>
        </c:ser>
        <c:ser>
          <c:idx val="4"/>
          <c:order val="4"/>
          <c:tx>
            <c:strRef>
              <c:f>データシート!$A$31</c:f>
              <c:strCache>
                <c:ptCount val="1"/>
                <c:pt idx="0">
                  <c:v>後期高齢者医療特別会計</c:v>
                </c:pt>
              </c:strCache>
            </c:strRef>
          </c:tx>
          <c:spPr>
            <a:solidFill>
              <a:srgbClr val="FFFF00"/>
            </a:solidFill>
            <a:ln w="3175" cap="flat" cmpd="sng">
              <a:solidFill>
                <a:srgbClr val="000000"/>
              </a:solidFill>
              <a:prstDash val="solid"/>
            </a:ln>
          </c:spPr>
          <c:invertIfNegative val="0"/>
          <c:dLbls>
            <c:numFmt formatCode="General" sourceLinked="1"/>
            <c:showLegendKey val="0"/>
            <c:showVal val="0"/>
            <c:showCatName val="0"/>
            <c:showSerName val="0"/>
            <c:showPercent val="0"/>
            <c:showBubbleSize val="0"/>
            <c:showLeaderLines val="0"/>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0.01</c:v>
                </c:pt>
                <c:pt idx="4">
                  <c:v>#N/A</c:v>
                </c:pt>
                <c:pt idx="5">
                  <c:v>0.1</c:v>
                </c:pt>
                <c:pt idx="6">
                  <c:v>#N/A</c:v>
                </c:pt>
                <c:pt idx="7">
                  <c:v>0.12</c:v>
                </c:pt>
                <c:pt idx="8">
                  <c:v>#N/A</c:v>
                </c:pt>
                <c:pt idx="9">
                  <c:v>0.16</c:v>
                </c:pt>
              </c:numCache>
            </c:numRef>
          </c:val>
          <c:extLst>
            <c:ext xmlns:c16="http://schemas.microsoft.com/office/drawing/2014/chart" uri="{C3380CC4-5D6E-409C-BE32-E72D297353CC}">
              <c16:uniqueId val="{00000004-0C29-4426-9AD4-B684F021B38C}"/>
            </c:ext>
          </c:extLst>
        </c:ser>
        <c:ser>
          <c:idx val="5"/>
          <c:order val="5"/>
          <c:tx>
            <c:strRef>
              <c:f>データシート!$A$32</c:f>
              <c:strCache>
                <c:ptCount val="1"/>
                <c:pt idx="0">
                  <c:v>介護保険(保険事業勘定)特別会計</c:v>
                </c:pt>
              </c:strCache>
            </c:strRef>
          </c:tx>
          <c:spPr>
            <a:solidFill>
              <a:srgbClr val="FF6600"/>
            </a:solidFill>
            <a:ln w="3175" cap="flat" cmpd="sng">
              <a:solidFill>
                <a:srgbClr val="000000"/>
              </a:solidFill>
              <a:prstDash val="solid"/>
            </a:ln>
          </c:spPr>
          <c:invertIfNegative val="0"/>
          <c:dLbls>
            <c:numFmt formatCode="General" sourceLinked="1"/>
            <c:showLegendKey val="0"/>
            <c:showVal val="0"/>
            <c:showCatName val="0"/>
            <c:showSerName val="0"/>
            <c:showPercent val="0"/>
            <c:showBubbleSize val="0"/>
            <c:showLeaderLines val="0"/>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c:v>
                </c:pt>
                <c:pt idx="2">
                  <c:v>#N/A</c:v>
                </c:pt>
                <c:pt idx="3">
                  <c:v>0.34</c:v>
                </c:pt>
                <c:pt idx="4">
                  <c:v>#N/A</c:v>
                </c:pt>
                <c:pt idx="5">
                  <c:v>0.69</c:v>
                </c:pt>
                <c:pt idx="6">
                  <c:v>#N/A</c:v>
                </c:pt>
                <c:pt idx="7">
                  <c:v>0.35</c:v>
                </c:pt>
                <c:pt idx="8">
                  <c:v>#N/A</c:v>
                </c:pt>
                <c:pt idx="9">
                  <c:v>0.2</c:v>
                </c:pt>
              </c:numCache>
            </c:numRef>
          </c:val>
          <c:extLst>
            <c:ext xmlns:c16="http://schemas.microsoft.com/office/drawing/2014/chart" uri="{C3380CC4-5D6E-409C-BE32-E72D297353CC}">
              <c16:uniqueId val="{00000005-0C29-4426-9AD4-B684F021B38C}"/>
            </c:ext>
          </c:extLst>
        </c:ser>
        <c:ser>
          <c:idx val="6"/>
          <c:order val="6"/>
          <c:tx>
            <c:strRef>
              <c:f>データシート!$A$33</c:f>
              <c:strCache>
                <c:ptCount val="1"/>
                <c:pt idx="0">
                  <c:v>下水道事業特別会計</c:v>
                </c:pt>
              </c:strCache>
            </c:strRef>
          </c:tx>
          <c:spPr>
            <a:solidFill>
              <a:srgbClr val="9999FF"/>
            </a:solidFill>
            <a:ln w="3175" cap="flat" cmpd="sng">
              <a:solidFill>
                <a:srgbClr val="000000"/>
              </a:solidFill>
              <a:prstDash val="solid"/>
            </a:ln>
          </c:spPr>
          <c:invertIfNegative val="0"/>
          <c:dLbls>
            <c:numFmt formatCode="General" sourceLinked="1"/>
            <c:showLegendKey val="0"/>
            <c:showVal val="0"/>
            <c:showCatName val="0"/>
            <c:showSerName val="0"/>
            <c:showPercent val="0"/>
            <c:showBubbleSize val="0"/>
            <c:showLeaderLines val="0"/>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0.11</c:v>
                </c:pt>
                <c:pt idx="2">
                  <c:v>#N/A</c:v>
                </c:pt>
                <c:pt idx="3">
                  <c:v>0</c:v>
                </c:pt>
                <c:pt idx="4">
                  <c:v>#N/A</c:v>
                </c:pt>
                <c:pt idx="5">
                  <c:v>0.16</c:v>
                </c:pt>
                <c:pt idx="6">
                  <c:v>#N/A</c:v>
                </c:pt>
                <c:pt idx="7">
                  <c:v>0.37</c:v>
                </c:pt>
                <c:pt idx="8">
                  <c:v>#N/A</c:v>
                </c:pt>
                <c:pt idx="9">
                  <c:v>0.28</c:v>
                </c:pt>
              </c:numCache>
            </c:numRef>
          </c:val>
          <c:extLst>
            <c:ext xmlns:c16="http://schemas.microsoft.com/office/drawing/2014/chart" uri="{C3380CC4-5D6E-409C-BE32-E72D297353CC}">
              <c16:uniqueId val="{00000006-0C29-4426-9AD4-B684F021B38C}"/>
            </c:ext>
          </c:extLst>
        </c:ser>
        <c:ser>
          <c:idx val="7"/>
          <c:order val="7"/>
          <c:tx>
            <c:strRef>
              <c:f>データシート!$A$34</c:f>
              <c:strCache>
                <c:ptCount val="1"/>
                <c:pt idx="0">
                  <c:v>一般会計</c:v>
                </c:pt>
              </c:strCache>
            </c:strRef>
          </c:tx>
          <c:spPr>
            <a:solidFill>
              <a:srgbClr val="008000"/>
            </a:solidFill>
            <a:ln w="3175" cap="flat" cmpd="sng">
              <a:solidFill>
                <a:srgbClr val="000000"/>
              </a:solidFill>
              <a:prstDash val="solid"/>
            </a:ln>
          </c:spPr>
          <c:invertIfNegative val="0"/>
          <c:dLbls>
            <c:numFmt formatCode="General" sourceLinked="1"/>
            <c:showLegendKey val="0"/>
            <c:showVal val="0"/>
            <c:showCatName val="0"/>
            <c:showSerName val="0"/>
            <c:showPercent val="0"/>
            <c:showBubbleSize val="0"/>
            <c:showLeaderLines val="0"/>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3.66</c:v>
                </c:pt>
                <c:pt idx="2">
                  <c:v>#N/A</c:v>
                </c:pt>
                <c:pt idx="3">
                  <c:v>3.05</c:v>
                </c:pt>
                <c:pt idx="4">
                  <c:v>#N/A</c:v>
                </c:pt>
                <c:pt idx="5">
                  <c:v>3.08</c:v>
                </c:pt>
                <c:pt idx="6">
                  <c:v>#N/A</c:v>
                </c:pt>
                <c:pt idx="7">
                  <c:v>5.55</c:v>
                </c:pt>
                <c:pt idx="8">
                  <c:v>#N/A</c:v>
                </c:pt>
                <c:pt idx="9">
                  <c:v>5.04</c:v>
                </c:pt>
              </c:numCache>
            </c:numRef>
          </c:val>
          <c:extLst>
            <c:ext xmlns:c16="http://schemas.microsoft.com/office/drawing/2014/chart" uri="{C3380CC4-5D6E-409C-BE32-E72D297353CC}">
              <c16:uniqueId val="{00000007-0C29-4426-9AD4-B684F021B38C}"/>
            </c:ext>
          </c:extLst>
        </c:ser>
        <c:ser>
          <c:idx val="8"/>
          <c:order val="8"/>
          <c:tx>
            <c:strRef>
              <c:f>データシート!$A$35</c:f>
              <c:strCache>
                <c:ptCount val="1"/>
                <c:pt idx="0">
                  <c:v>国分寺都市計画事業国分寺駅北口地区第一種市街地再開発事業特別会計</c:v>
                </c:pt>
              </c:strCache>
            </c:strRef>
          </c:tx>
          <c:spPr>
            <a:solidFill>
              <a:srgbClr val="00FFFF"/>
            </a:solidFill>
            <a:ln w="3175" cap="flat" cmpd="sng">
              <a:solidFill>
                <a:srgbClr val="000000"/>
              </a:solidFill>
              <a:prstDash val="solid"/>
            </a:ln>
          </c:spPr>
          <c:invertIfNegative val="0"/>
          <c:dLbls>
            <c:numFmt formatCode="General" sourceLinked="1"/>
            <c:showLegendKey val="0"/>
            <c:showVal val="0"/>
            <c:showCatName val="0"/>
            <c:showSerName val="0"/>
            <c:showPercent val="0"/>
            <c:showBubbleSize val="0"/>
            <c:showLeaderLines val="0"/>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c:v>
                </c:pt>
                <c:pt idx="1">
                  <c:v>0</c:v>
                </c:pt>
                <c:pt idx="2">
                  <c:v>0</c:v>
                </c:pt>
                <c:pt idx="3">
                  <c:v>0</c:v>
                </c:pt>
                <c:pt idx="4">
                  <c:v>#N/A</c:v>
                </c:pt>
                <c:pt idx="5">
                  <c:v>0</c:v>
                </c:pt>
                <c:pt idx="6">
                  <c:v>#N/A</c:v>
                </c:pt>
                <c:pt idx="7">
                  <c:v>28.36</c:v>
                </c:pt>
                <c:pt idx="8">
                  <c:v>#N/A</c:v>
                </c:pt>
                <c:pt idx="9">
                  <c:v>53.28</c:v>
                </c:pt>
              </c:numCache>
            </c:numRef>
          </c:val>
          <c:extLst>
            <c:ext xmlns:c16="http://schemas.microsoft.com/office/drawing/2014/chart" uri="{C3380CC4-5D6E-409C-BE32-E72D297353CC}">
              <c16:uniqueId val="{00000008-0C29-4426-9AD4-B684F021B38C}"/>
            </c:ext>
          </c:extLst>
        </c:ser>
        <c:ser>
          <c:idx val="9"/>
          <c:order val="9"/>
          <c:tx>
            <c:strRef>
              <c:f>データシート!$A$36</c:f>
              <c:strCache>
                <c:ptCount val="1"/>
                <c:pt idx="0">
                  <c:v>国民健康保険特別会計</c:v>
                </c:pt>
              </c:strCache>
            </c:strRef>
          </c:tx>
          <c:spPr>
            <a:solidFill>
              <a:srgbClr val="FF8080"/>
            </a:solidFill>
            <a:ln w="3175" cap="flat" cmpd="sng">
              <a:solidFill>
                <a:srgbClr val="000000"/>
              </a:solidFill>
              <a:prstDash val="solid"/>
            </a:ln>
          </c:spPr>
          <c:invertIfNegative val="0"/>
          <c:dLbls>
            <c:numFmt formatCode="General" sourceLinked="1"/>
            <c:showLegendKey val="0"/>
            <c:showVal val="0"/>
            <c:showCatName val="0"/>
            <c:showSerName val="0"/>
            <c:showPercent val="0"/>
            <c:showBubbleSize val="0"/>
            <c:showLeaderLines val="0"/>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1.48</c:v>
                </c:pt>
                <c:pt idx="1">
                  <c:v>#N/A</c:v>
                </c:pt>
                <c:pt idx="2">
                  <c:v>2.1</c:v>
                </c:pt>
                <c:pt idx="3">
                  <c:v>#N/A</c:v>
                </c:pt>
                <c:pt idx="4">
                  <c:v>3.08</c:v>
                </c:pt>
                <c:pt idx="5">
                  <c:v>#N/A</c:v>
                </c:pt>
                <c:pt idx="6">
                  <c:v>2.45</c:v>
                </c:pt>
                <c:pt idx="7">
                  <c:v>#N/A</c:v>
                </c:pt>
                <c:pt idx="8">
                  <c:v>2.26</c:v>
                </c:pt>
                <c:pt idx="9">
                  <c:v>#N/A</c:v>
                </c:pt>
              </c:numCache>
            </c:numRef>
          </c:val>
          <c:extLst>
            <c:ext xmlns:c16="http://schemas.microsoft.com/office/drawing/2014/chart" uri="{C3380CC4-5D6E-409C-BE32-E72D297353CC}">
              <c16:uniqueId val="{00000009-0C29-4426-9AD4-B684F021B38C}"/>
            </c:ext>
          </c:extLst>
        </c:ser>
        <c:overlap val="100"/>
        <c:axId val="41962596"/>
        <c:axId val="42119052"/>
      </c:barChart>
      <c:catAx>
        <c:axId val="41962596"/>
        <c:scaling>
          <c:orientation val="minMax"/>
        </c:scaling>
        <c:delete val="0"/>
        <c:axPos val="b"/>
        <c:numFmt formatCode="General" sourceLinked="1"/>
        <c:majorTickMark val="none"/>
        <c:minorTickMark val="none"/>
        <c:tickLblPos val="low"/>
        <c:spPr>
          <a:ln w="3175" cap="flat" cmpd="sng">
            <a:solidFill>
              <a:srgbClr val="000000"/>
            </a:solidFill>
            <a:prstDash val="solid"/>
          </a:ln>
        </c:spPr>
        <c:txPr>
          <a:bodyPr vert="wordArtVertRtl" rot="0"/>
          <a:lstStyle/>
          <a:p>
            <a:pPr>
              <a:defRPr lang="en-US" sz="1400" b="1" i="0" u="none" baseline="0">
                <a:solidFill>
                  <a:srgbClr val="000000"/>
                </a:solidFill>
                <a:latin typeface="ＭＳ ゴシック"/>
                <a:ea typeface="ＭＳ ゴシック"/>
                <a:cs typeface="ＭＳ ゴシック"/>
              </a:defRPr>
            </a:pPr>
          </a:p>
        </c:txPr>
        <c:crossAx val="42119052"/>
        <c:crosses val="autoZero"/>
        <c:auto val="1"/>
        <c:lblOffset val="100"/>
        <c:tickLblSkip val="1"/>
        <c:noMultiLvlLbl val="0"/>
      </c:catAx>
      <c:valAx>
        <c:axId val="42119052"/>
        <c:scaling>
          <c:orientation val="minMax"/>
        </c:scaling>
        <c:delete val="0"/>
        <c:axPos val="l"/>
        <c:majorGridlines>
          <c:spPr>
            <a:ln w="3175" cap="flat" cmpd="sng">
              <a:solidFill>
                <a:srgbClr val="000000"/>
              </a:solidFill>
              <a:prstDash val="solid"/>
            </a:ln>
          </c:spPr>
        </c:majorGridlines>
        <c:numFmt formatCode="0.00_ " sourceLinked="0"/>
        <c:majorTickMark val="in"/>
        <c:minorTickMark val="none"/>
        <c:tickLblPos val="nextTo"/>
        <c:spPr>
          <a:ln w="3175" cap="flat" cmpd="sng">
            <a:solidFill>
              <a:srgbClr val="000000"/>
            </a:solidFill>
            <a:prstDash val="solid"/>
          </a:ln>
        </c:spPr>
        <c:txPr>
          <a:bodyPr vert="horz" rot="0"/>
          <a:lstStyle/>
          <a:p>
            <a:pPr>
              <a:defRPr lang="en-US" sz="1400" b="0" i="0" u="none" baseline="0">
                <a:solidFill>
                  <a:srgbClr val="000000"/>
                </a:solidFill>
                <a:latin typeface="ＭＳ ゴシック"/>
                <a:ea typeface="ＭＳ ゴシック"/>
                <a:cs typeface="ＭＳ ゴシック"/>
              </a:defRPr>
            </a:pPr>
          </a:p>
        </c:txPr>
        <c:crossAx val="41962596"/>
        <c:crosses val="autoZero"/>
        <c:crossBetween val="between"/>
      </c:valAx>
      <c:spPr>
        <a:solidFill>
          <a:schemeClr val="bg1"/>
        </a:solidFill>
        <a:ln w="25400">
          <a:noFill/>
        </a:ln>
      </c:spPr>
    </c:plotArea>
    <c:plotVisOnly val="1"/>
    <c:dispBlanksAs val="zero"/>
    <c:showDLblsOverMax val="0"/>
  </c:chart>
  <c:spPr>
    <a:noFill/>
    <a:ln w="9525">
      <a:noFill/>
    </a:ln>
  </c:spPr>
  <c:txPr>
    <a:bodyPr vert="horz" rot="0"/>
    <a:lstStyle/>
    <a:p>
      <a:pPr>
        <a:defRPr lang="en-US" sz="1400" b="1" i="0" u="none" baseline="0">
          <a:solidFill>
            <a:srgbClr val="000000"/>
          </a:solidFill>
          <a:latin typeface="ＭＳ ゴシック"/>
          <a:ea typeface="ＭＳ ゴシック"/>
          <a:cs typeface="ＭＳ ゴシック"/>
        </a:defRPr>
      </a:pPr>
    </a:p>
  </c:txPr>
</c:chartSpace>
</file>

<file path=xl/charts/chart4.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565"/>
          <c:y val="0.088"/>
          <c:w val="0.9035"/>
          <c:h val="0.6392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cap="flat" cmpd="sng">
              <a:solidFill>
                <a:srgbClr val="000000"/>
              </a:solidFill>
              <a:prstDash val="solid"/>
            </a:ln>
          </c:spPr>
          <c:invertIfNegative val="0"/>
          <c:dLbls>
            <c:numFmt formatCode="General" sourceLinked="1"/>
            <c:showLegendKey val="0"/>
            <c:showVal val="0"/>
            <c:showCatName val="0"/>
            <c:showSerName val="0"/>
            <c:showPercent val="0"/>
            <c:showBubbleSize val="0"/>
            <c:showLeaderLines val="0"/>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4640</c:v>
                </c:pt>
                <c:pt idx="5">
                  <c:v>4731</c:v>
                </c:pt>
                <c:pt idx="8">
                  <c:v>4414</c:v>
                </c:pt>
                <c:pt idx="11">
                  <c:v>4362</c:v>
                </c:pt>
                <c:pt idx="14">
                  <c:v>4528</c:v>
                </c:pt>
              </c:numCache>
            </c:numRef>
          </c:val>
          <c:extLst>
            <c:ext xmlns:c16="http://schemas.microsoft.com/office/drawing/2014/chart" uri="{C3380CC4-5D6E-409C-BE32-E72D297353CC}">
              <c16:uniqueId val="{00000000-6919-42DC-9422-4D70AEE04C2B}"/>
            </c:ext>
          </c:extLst>
        </c:ser>
        <c:ser>
          <c:idx val="1"/>
          <c:order val="1"/>
          <c:tx>
            <c:strRef>
              <c:f>データシート!$A$43</c:f>
              <c:strCache>
                <c:ptCount val="1"/>
                <c:pt idx="0">
                  <c:v>一時借入金の利子</c:v>
                </c:pt>
              </c:strCache>
            </c:strRef>
          </c:tx>
          <c:spPr>
            <a:solidFill>
              <a:srgbClr val="800080"/>
            </a:solidFill>
            <a:ln w="3175" cap="flat" cmpd="sng">
              <a:solidFill>
                <a:srgbClr val="000000"/>
              </a:solidFill>
              <a:prstDash val="solid"/>
            </a:ln>
          </c:spPr>
          <c:invertIfNegative val="0"/>
          <c:dLbls>
            <c:numFmt formatCode="General" sourceLinked="1"/>
            <c:showLegendKey val="0"/>
            <c:showVal val="0"/>
            <c:showCatName val="0"/>
            <c:showSerName val="0"/>
            <c:showPercent val="0"/>
            <c:showBubbleSize val="0"/>
            <c:showLeaderLines val="0"/>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5</c:v>
                </c:pt>
                <c:pt idx="6">
                  <c:v>3</c:v>
                </c:pt>
                <c:pt idx="9">
                  <c:v>4</c:v>
                </c:pt>
                <c:pt idx="12">
                  <c:v>1</c:v>
                </c:pt>
              </c:numCache>
            </c:numRef>
          </c:val>
          <c:extLst>
            <c:ext xmlns:c16="http://schemas.microsoft.com/office/drawing/2014/chart" uri="{C3380CC4-5D6E-409C-BE32-E72D297353CC}">
              <c16:uniqueId val="{00000001-6919-42DC-9422-4D70AEE04C2B}"/>
            </c:ext>
          </c:extLst>
        </c:ser>
        <c:ser>
          <c:idx val="2"/>
          <c:order val="2"/>
          <c:tx>
            <c:strRef>
              <c:f>データシート!$A$44</c:f>
              <c:strCache>
                <c:ptCount val="1"/>
                <c:pt idx="0">
                  <c:v>債務負担行為に基づく支出額</c:v>
                </c:pt>
              </c:strCache>
            </c:strRef>
          </c:tx>
          <c:spPr>
            <a:solidFill>
              <a:srgbClr val="FFFF00"/>
            </a:solidFill>
            <a:ln w="3175" cap="flat" cmpd="sng">
              <a:solidFill>
                <a:srgbClr val="000000"/>
              </a:solidFill>
              <a:prstDash val="solid"/>
            </a:ln>
          </c:spPr>
          <c:invertIfNegative val="0"/>
          <c:dLbls>
            <c:numFmt formatCode="General" sourceLinked="1"/>
            <c:showLegendKey val="0"/>
            <c:showVal val="0"/>
            <c:showCatName val="0"/>
            <c:showSerName val="0"/>
            <c:showPercent val="0"/>
            <c:showBubbleSize val="0"/>
            <c:showLeaderLines val="0"/>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191</c:v>
                </c:pt>
                <c:pt idx="3">
                  <c:v>106</c:v>
                </c:pt>
                <c:pt idx="6">
                  <c:v>412</c:v>
                </c:pt>
                <c:pt idx="9">
                  <c:v>92</c:v>
                </c:pt>
                <c:pt idx="12">
                  <c:v>184</c:v>
                </c:pt>
              </c:numCache>
            </c:numRef>
          </c:val>
          <c:extLst>
            <c:ext xmlns:c16="http://schemas.microsoft.com/office/drawing/2014/chart" uri="{C3380CC4-5D6E-409C-BE32-E72D297353CC}">
              <c16:uniqueId val="{00000002-6919-42DC-9422-4D70AEE04C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cap="flat" cmpd="sng">
              <a:solidFill>
                <a:srgbClr val="000000"/>
              </a:solidFill>
              <a:prstDash val="solid"/>
            </a:ln>
          </c:spPr>
          <c:invertIfNegative val="0"/>
          <c:dLbls>
            <c:numFmt formatCode="General" sourceLinked="1"/>
            <c:showLegendKey val="0"/>
            <c:showVal val="0"/>
            <c:showCatName val="0"/>
            <c:showSerName val="0"/>
            <c:showPercent val="0"/>
            <c:showBubbleSize val="0"/>
            <c:showLeaderLines val="0"/>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82</c:v>
                </c:pt>
                <c:pt idx="3">
                  <c:v>84</c:v>
                </c:pt>
                <c:pt idx="6">
                  <c:v>85</c:v>
                </c:pt>
                <c:pt idx="9">
                  <c:v>61</c:v>
                </c:pt>
                <c:pt idx="12">
                  <c:v>52</c:v>
                </c:pt>
              </c:numCache>
            </c:numRef>
          </c:val>
          <c:extLst>
            <c:ext xmlns:c16="http://schemas.microsoft.com/office/drawing/2014/chart" uri="{C3380CC4-5D6E-409C-BE32-E72D297353CC}">
              <c16:uniqueId val="{00000003-6919-42DC-9422-4D70AEE04C2B}"/>
            </c:ext>
          </c:extLst>
        </c:ser>
        <c:ser>
          <c:idx val="4"/>
          <c:order val="4"/>
          <c:tx>
            <c:strRef>
              <c:f>データシート!$A$46</c:f>
              <c:strCache>
                <c:ptCount val="1"/>
                <c:pt idx="0">
                  <c:v>公営企業債の元利償還金に対する繰入金</c:v>
                </c:pt>
              </c:strCache>
            </c:strRef>
          </c:tx>
          <c:spPr>
            <a:solidFill>
              <a:srgbClr val="9999FF"/>
            </a:solidFill>
            <a:ln w="3175" cap="flat" cmpd="sng">
              <a:solidFill>
                <a:srgbClr val="000000"/>
              </a:solidFill>
              <a:prstDash val="solid"/>
            </a:ln>
          </c:spPr>
          <c:invertIfNegative val="0"/>
          <c:dLbls>
            <c:numFmt formatCode="General" sourceLinked="1"/>
            <c:showLegendKey val="0"/>
            <c:showVal val="0"/>
            <c:showCatName val="0"/>
            <c:showSerName val="0"/>
            <c:showPercent val="0"/>
            <c:showBubbleSize val="0"/>
            <c:showLeaderLines val="0"/>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2031</c:v>
                </c:pt>
                <c:pt idx="3">
                  <c:v>1898</c:v>
                </c:pt>
                <c:pt idx="6">
                  <c:v>1735</c:v>
                </c:pt>
                <c:pt idx="9">
                  <c:v>1661</c:v>
                </c:pt>
                <c:pt idx="12">
                  <c:v>1409</c:v>
                </c:pt>
              </c:numCache>
            </c:numRef>
          </c:val>
          <c:extLst>
            <c:ext xmlns:c16="http://schemas.microsoft.com/office/drawing/2014/chart" uri="{C3380CC4-5D6E-409C-BE32-E72D297353CC}">
              <c16:uniqueId val="{00000004-6919-42DC-9422-4D70AEE04C2B}"/>
            </c:ext>
          </c:extLst>
        </c:ser>
        <c:ser>
          <c:idx val="5"/>
          <c:order val="5"/>
          <c:tx>
            <c:strRef>
              <c:f>データシート!$A$47</c:f>
              <c:strCache>
                <c:ptCount val="1"/>
                <c:pt idx="0">
                  <c:v>満期一括償還地方債に係る年度割相当額</c:v>
                </c:pt>
              </c:strCache>
            </c:strRef>
          </c:tx>
          <c:spPr>
            <a:solidFill>
              <a:srgbClr val="008000"/>
            </a:solidFill>
            <a:ln w="3175" cap="flat" cmpd="sng">
              <a:solidFill>
                <a:srgbClr val="000000"/>
              </a:solidFill>
              <a:prstDash val="solid"/>
            </a:ln>
          </c:spPr>
          <c:invertIfNegative val="0"/>
          <c:dLbls>
            <c:numFmt formatCode="General" sourceLinked="1"/>
            <c:showLegendKey val="0"/>
            <c:showVal val="0"/>
            <c:showCatName val="0"/>
            <c:showSerName val="0"/>
            <c:showPercent val="0"/>
            <c:showBubbleSize val="0"/>
            <c:showLeaderLines val="0"/>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19-42DC-9422-4D70AEE04C2B}"/>
            </c:ext>
          </c:extLst>
        </c:ser>
        <c:ser>
          <c:idx val="6"/>
          <c:order val="6"/>
          <c:tx>
            <c:strRef>
              <c:f>データシート!$A$48</c:f>
              <c:strCache>
                <c:ptCount val="1"/>
                <c:pt idx="0">
                  <c:v>減債基金積立不足算定額</c:v>
                </c:pt>
              </c:strCache>
            </c:strRef>
          </c:tx>
          <c:spPr>
            <a:solidFill>
              <a:srgbClr val="00FFFF"/>
            </a:solidFill>
            <a:ln w="3175" cap="flat" cmpd="sng">
              <a:solidFill>
                <a:srgbClr val="000000"/>
              </a:solidFill>
              <a:prstDash val="solid"/>
            </a:ln>
          </c:spPr>
          <c:invertIfNegative val="0"/>
          <c:dLbls>
            <c:numFmt formatCode="General" sourceLinked="1"/>
            <c:showLegendKey val="0"/>
            <c:showVal val="0"/>
            <c:showCatName val="0"/>
            <c:showSerName val="0"/>
            <c:showPercent val="0"/>
            <c:showBubbleSize val="0"/>
            <c:showLeaderLines val="0"/>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19-42DC-9422-4D70AEE04C2B}"/>
            </c:ext>
          </c:extLst>
        </c:ser>
        <c:ser>
          <c:idx val="7"/>
          <c:order val="7"/>
          <c:tx>
            <c:strRef>
              <c:f>データシート!$A$49</c:f>
              <c:strCache>
                <c:ptCount val="1"/>
                <c:pt idx="0">
                  <c:v>元利償還金</c:v>
                </c:pt>
              </c:strCache>
            </c:strRef>
          </c:tx>
          <c:spPr>
            <a:solidFill>
              <a:srgbClr val="FF8080"/>
            </a:solidFill>
            <a:ln w="3175" cap="flat" cmpd="sng">
              <a:solidFill>
                <a:srgbClr val="000000"/>
              </a:solidFill>
              <a:prstDash val="solid"/>
            </a:ln>
          </c:spPr>
          <c:invertIfNegative val="0"/>
          <c:dLbls>
            <c:numFmt formatCode="General" sourceLinked="1"/>
            <c:showLegendKey val="0"/>
            <c:showVal val="0"/>
            <c:showCatName val="0"/>
            <c:showSerName val="0"/>
            <c:showPercent val="0"/>
            <c:showBubbleSize val="0"/>
            <c:showLeaderLines val="0"/>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3410</c:v>
                </c:pt>
                <c:pt idx="3">
                  <c:v>3249</c:v>
                </c:pt>
                <c:pt idx="6">
                  <c:v>2998</c:v>
                </c:pt>
                <c:pt idx="9">
                  <c:v>2728</c:v>
                </c:pt>
                <c:pt idx="12">
                  <c:v>2513</c:v>
                </c:pt>
              </c:numCache>
            </c:numRef>
          </c:val>
          <c:extLst>
            <c:ext xmlns:c16="http://schemas.microsoft.com/office/drawing/2014/chart" uri="{C3380CC4-5D6E-409C-BE32-E72D297353CC}">
              <c16:uniqueId val="{00000007-6919-42DC-9422-4D70AEE04C2B}"/>
            </c:ext>
          </c:extLst>
        </c:ser>
        <c:overlap val="100"/>
        <c:gapWidth val="100"/>
        <c:axId val="43527150"/>
        <c:axId val="56200037"/>
      </c:barChart>
      <c:lineChart>
        <c:grouping val="standard"/>
        <c:varyColors val="0"/>
        <c:ser>
          <c:idx val="8"/>
          <c:order val="8"/>
          <c:tx>
            <c:strRef>
              <c:f>データシート!$A$50</c:f>
              <c:strCache>
                <c:ptCount val="1"/>
                <c:pt idx="0">
                  <c:v>実質公債費比率の分子</c:v>
                </c:pt>
              </c:strCache>
            </c:strRef>
          </c:tx>
          <c:spPr>
            <a:ln w="38100" cmpd="sng">
              <a:solidFill>
                <a:srgbClr val="FF0000"/>
              </a:solidFill>
              <a:prstDash val="solid"/>
            </a:ln>
          </c:spPr>
          <c:marker>
            <c:symbol val="circle"/>
            <c:size val="15"/>
            <c:spPr>
              <a:solidFill>
                <a:srgbClr val="FF0000"/>
              </a:solidFill>
              <a:ln w="9525" cap="flat" cmpd="sng">
                <a:solidFill>
                  <a:srgbClr val="FF0000"/>
                </a:solidFill>
              </a:ln>
            </c:spPr>
          </c:marker>
          <c:dLbls>
            <c:numFmt formatCode="General" sourceLinked="1"/>
            <c:showLegendKey val="0"/>
            <c:showVal val="0"/>
            <c:showCatName val="0"/>
            <c:showSerName val="0"/>
            <c:showPercent val="0"/>
            <c:showBubbleSize val="0"/>
            <c:showLeaderLines val="0"/>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1074</c:v>
                </c:pt>
                <c:pt idx="2">
                  <c:v>#N/A</c:v>
                </c:pt>
                <c:pt idx="3">
                  <c:v>#N/A</c:v>
                </c:pt>
                <c:pt idx="4">
                  <c:v>611</c:v>
                </c:pt>
                <c:pt idx="5">
                  <c:v>#N/A</c:v>
                </c:pt>
                <c:pt idx="6">
                  <c:v>#N/A</c:v>
                </c:pt>
                <c:pt idx="7">
                  <c:v>819</c:v>
                </c:pt>
                <c:pt idx="8">
                  <c:v>#N/A</c:v>
                </c:pt>
                <c:pt idx="9">
                  <c:v>#N/A</c:v>
                </c:pt>
                <c:pt idx="10">
                  <c:v>184</c:v>
                </c:pt>
                <c:pt idx="11">
                  <c:v>#N/A</c:v>
                </c:pt>
                <c:pt idx="12">
                  <c:v>#N/A</c:v>
                </c:pt>
                <c:pt idx="13">
                  <c:v>-369</c:v>
                </c:pt>
                <c:pt idx="14">
                  <c:v>#N/A</c:v>
                </c:pt>
              </c:numCache>
            </c:numRef>
          </c:val>
          <c:smooth val="0"/>
          <c:extLst>
            <c:ext xmlns:c16="http://schemas.microsoft.com/office/drawing/2014/chart" uri="{C3380CC4-5D6E-409C-BE32-E72D297353CC}">
              <c16:uniqueId val="{00000008-6919-42DC-9422-4D70AEE04C2B}"/>
            </c:ext>
          </c:extLst>
        </c:ser>
        <c:marker val="1"/>
        <c:axId val="43527150"/>
        <c:axId val="56200037"/>
      </c:lineChart>
      <c:catAx>
        <c:axId val="43527150"/>
        <c:scaling>
          <c:orientation val="minMax"/>
        </c:scaling>
        <c:delete val="0"/>
        <c:axPos val="b"/>
        <c:numFmt formatCode="General" sourceLinked="1"/>
        <c:majorTickMark val="none"/>
        <c:minorTickMark val="none"/>
        <c:tickLblPos val="low"/>
        <c:spPr>
          <a:ln w="3175" cap="flat" cmpd="sng">
            <a:solidFill>
              <a:srgbClr val="000000"/>
            </a:solidFill>
            <a:prstDash val="solid"/>
          </a:ln>
        </c:spPr>
        <c:txPr>
          <a:bodyPr vert="wordArtVertRtl" rot="0"/>
          <a:lstStyle/>
          <a:p>
            <a:pPr>
              <a:defRPr lang="en-US" sz="1400" b="1" i="0" u="none" baseline="0">
                <a:solidFill>
                  <a:srgbClr val="000000"/>
                </a:solidFill>
                <a:latin typeface="ＭＳ ゴシック"/>
                <a:ea typeface="ＭＳ ゴシック"/>
                <a:cs typeface="ＭＳ ゴシック"/>
              </a:defRPr>
            </a:pPr>
          </a:p>
        </c:txPr>
        <c:crossAx val="56200037"/>
        <c:crosses val="autoZero"/>
        <c:auto val="1"/>
        <c:lblOffset val="100"/>
        <c:tickLblSkip val="1"/>
        <c:noMultiLvlLbl val="0"/>
      </c:catAx>
      <c:valAx>
        <c:axId val="56200037"/>
        <c:scaling>
          <c:orientation val="minMax"/>
        </c:scaling>
        <c:delete val="0"/>
        <c:axPos val="l"/>
        <c:majorGridlines>
          <c:spPr>
            <a:ln w="3175" cap="flat" cmpd="sng">
              <a:solidFill>
                <a:srgbClr val="000000"/>
              </a:solidFill>
              <a:prstDash val="solid"/>
            </a:ln>
          </c:spPr>
        </c:majorGridlines>
        <c:numFmt formatCode="#,##0_ " sourceLinked="0"/>
        <c:majorTickMark val="in"/>
        <c:minorTickMark val="none"/>
        <c:tickLblPos val="nextTo"/>
        <c:spPr>
          <a:ln w="3175" cap="flat" cmpd="sng">
            <a:solidFill>
              <a:srgbClr val="000000"/>
            </a:solidFill>
            <a:prstDash val="solid"/>
          </a:ln>
        </c:spPr>
        <c:txPr>
          <a:bodyPr vert="horz" rot="0"/>
          <a:lstStyle/>
          <a:p>
            <a:pPr>
              <a:defRPr lang="en-US" sz="1400" b="0" i="0" u="none" baseline="0">
                <a:solidFill>
                  <a:srgbClr val="000000"/>
                </a:solidFill>
                <a:latin typeface="ＭＳ ゴシック"/>
                <a:ea typeface="ＭＳ ゴシック"/>
                <a:cs typeface="ＭＳ ゴシック"/>
              </a:defRPr>
            </a:pPr>
          </a:p>
        </c:txPr>
        <c:crossAx val="43527150"/>
        <c:crosses val="autoZero"/>
        <c:crossBetween val="between"/>
      </c:valAx>
      <c:spPr>
        <a:solidFill>
          <a:srgbClr val="FFFFFF"/>
        </a:solidFill>
        <a:ln w="25400">
          <a:noFill/>
        </a:ln>
      </c:spPr>
    </c:plotArea>
    <c:plotVisOnly val="1"/>
    <c:dispBlanksAs val="zero"/>
    <c:showDLblsOverMax val="0"/>
  </c:chart>
  <c:spPr>
    <a:noFill/>
    <a:ln w="9525">
      <a:noFill/>
    </a:ln>
  </c:spPr>
  <c:txPr>
    <a:bodyPr vert="horz" rot="0"/>
    <a:lstStyle/>
    <a:p>
      <a:pPr>
        <a:defRPr lang="en-US" sz="1400" b="1" i="0" u="none" baseline="0">
          <a:solidFill>
            <a:srgbClr val="000000"/>
          </a:solidFill>
          <a:latin typeface="ＭＳ ゴシック"/>
          <a:ea typeface="ＭＳ ゴシック"/>
          <a:cs typeface="ＭＳ ゴシック"/>
        </a:defRPr>
      </a:pPr>
    </a:p>
  </c:txPr>
</c:chartSpace>
</file>

<file path=xl/charts/chart5.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835"/>
          <c:y val="0.08625"/>
          <c:w val="0.865"/>
          <c:h val="0.5892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cap="flat" cmpd="sng">
              <a:solidFill>
                <a:srgbClr val="000000"/>
              </a:solidFill>
              <a:prstDash val="solid"/>
            </a:ln>
          </c:spPr>
          <c:invertIfNegative val="0"/>
          <c:dLbls>
            <c:numFmt formatCode="General" sourceLinked="1"/>
            <c:showLegendKey val="0"/>
            <c:showVal val="0"/>
            <c:showCatName val="0"/>
            <c:showSerName val="0"/>
            <c:showPercent val="0"/>
            <c:showBubbleSize val="0"/>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25961</c:v>
                </c:pt>
                <c:pt idx="5">
                  <c:v>24761</c:v>
                </c:pt>
                <c:pt idx="8">
                  <c:v>23599</c:v>
                </c:pt>
                <c:pt idx="11">
                  <c:v>22552</c:v>
                </c:pt>
                <c:pt idx="14">
                  <c:v>20914</c:v>
                </c:pt>
              </c:numCache>
            </c:numRef>
          </c:val>
          <c:extLst>
            <c:ext xmlns:c16="http://schemas.microsoft.com/office/drawing/2014/chart" uri="{C3380CC4-5D6E-409C-BE32-E72D297353CC}">
              <c16:uniqueId val="{00000000-F576-4D9D-A390-A24AE6688DAF}"/>
            </c:ext>
          </c:extLst>
        </c:ser>
        <c:ser>
          <c:idx val="1"/>
          <c:order val="1"/>
          <c:tx>
            <c:strRef>
              <c:f>データシート!$A$57</c:f>
              <c:strCache>
                <c:ptCount val="1"/>
                <c:pt idx="0">
                  <c:v>充当可能特定歳入</c:v>
                </c:pt>
              </c:strCache>
            </c:strRef>
          </c:tx>
          <c:spPr>
            <a:solidFill>
              <a:srgbClr val="0000FF"/>
            </a:solidFill>
            <a:ln w="3175" cap="flat" cmpd="sng">
              <a:solidFill>
                <a:srgbClr val="000000"/>
              </a:solidFill>
              <a:prstDash val="solid"/>
            </a:ln>
          </c:spPr>
          <c:invertIfNegative val="0"/>
          <c:dLbls>
            <c:numFmt formatCode="General" sourceLinked="1"/>
            <c:showLegendKey val="0"/>
            <c:showVal val="0"/>
            <c:showCatName val="0"/>
            <c:showSerName val="0"/>
            <c:showPercent val="0"/>
            <c:showBubbleSize val="0"/>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14985</c:v>
                </c:pt>
                <c:pt idx="5">
                  <c:v>14333</c:v>
                </c:pt>
                <c:pt idx="8">
                  <c:v>13652</c:v>
                </c:pt>
                <c:pt idx="11">
                  <c:v>15861</c:v>
                </c:pt>
                <c:pt idx="14">
                  <c:v>15495</c:v>
                </c:pt>
              </c:numCache>
            </c:numRef>
          </c:val>
          <c:extLst>
            <c:ext xmlns:c16="http://schemas.microsoft.com/office/drawing/2014/chart" uri="{C3380CC4-5D6E-409C-BE32-E72D297353CC}">
              <c16:uniqueId val="{00000001-F576-4D9D-A390-A24AE6688DAF}"/>
            </c:ext>
          </c:extLst>
        </c:ser>
        <c:ser>
          <c:idx val="2"/>
          <c:order val="2"/>
          <c:tx>
            <c:strRef>
              <c:f>データシート!$A$58</c:f>
              <c:strCache>
                <c:ptCount val="1"/>
                <c:pt idx="0">
                  <c:v>充当可能基金</c:v>
                </c:pt>
              </c:strCache>
            </c:strRef>
          </c:tx>
          <c:spPr>
            <a:solidFill>
              <a:srgbClr val="FF00FF"/>
            </a:solidFill>
            <a:ln w="3175" cap="flat" cmpd="sng">
              <a:solidFill>
                <a:srgbClr val="000000"/>
              </a:solidFill>
              <a:prstDash val="solid"/>
            </a:ln>
          </c:spPr>
          <c:invertIfNegative val="0"/>
          <c:dLbls>
            <c:numFmt formatCode="General" sourceLinked="1"/>
            <c:showLegendKey val="0"/>
            <c:showVal val="0"/>
            <c:showCatName val="0"/>
            <c:showSerName val="0"/>
            <c:showPercent val="0"/>
            <c:showBubbleSize val="0"/>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1532</c:v>
                </c:pt>
                <c:pt idx="5">
                  <c:v>3048</c:v>
                </c:pt>
                <c:pt idx="8">
                  <c:v>981</c:v>
                </c:pt>
                <c:pt idx="11">
                  <c:v>3299</c:v>
                </c:pt>
                <c:pt idx="14">
                  <c:v>4239</c:v>
                </c:pt>
              </c:numCache>
            </c:numRef>
          </c:val>
          <c:extLst>
            <c:ext xmlns:c16="http://schemas.microsoft.com/office/drawing/2014/chart" uri="{C3380CC4-5D6E-409C-BE32-E72D297353CC}">
              <c16:uniqueId val="{00000002-F576-4D9D-A390-A24AE6688DAF}"/>
            </c:ext>
          </c:extLst>
        </c:ser>
        <c:ser>
          <c:idx val="3"/>
          <c:order val="3"/>
          <c:tx>
            <c:strRef>
              <c:f>データシート!$A$59</c:f>
              <c:strCache>
                <c:ptCount val="1"/>
                <c:pt idx="0">
                  <c:v>組合等連結実質赤字額負担見込額</c:v>
                </c:pt>
              </c:strCache>
            </c:strRef>
          </c:tx>
          <c:spPr>
            <a:solidFill>
              <a:srgbClr val="00FF00"/>
            </a:solidFill>
            <a:ln w="3175" cap="flat" cmpd="sng">
              <a:solidFill>
                <a:srgbClr val="000000"/>
              </a:solidFill>
              <a:prstDash val="solid"/>
            </a:ln>
          </c:spPr>
          <c:invertIfNegative val="0"/>
          <c:dLbls>
            <c:numFmt formatCode="General" sourceLinked="1"/>
            <c:showLegendKey val="0"/>
            <c:showVal val="0"/>
            <c:showCatName val="0"/>
            <c:showSerName val="0"/>
            <c:showPercent val="0"/>
            <c:showBubbleSize val="0"/>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576-4D9D-A390-A24AE6688DAF}"/>
            </c:ext>
          </c:extLst>
        </c:ser>
        <c:ser>
          <c:idx val="4"/>
          <c:order val="4"/>
          <c:tx>
            <c:strRef>
              <c:f>データシート!$A$60</c:f>
              <c:strCache>
                <c:ptCount val="1"/>
                <c:pt idx="0">
                  <c:v>連結実質赤字額</c:v>
                </c:pt>
              </c:strCache>
            </c:strRef>
          </c:tx>
          <c:spPr>
            <a:solidFill>
              <a:srgbClr val="800080"/>
            </a:solidFill>
            <a:ln w="3175" cap="flat" cmpd="sng">
              <a:solidFill>
                <a:srgbClr val="000000"/>
              </a:solidFill>
              <a:prstDash val="solid"/>
            </a:ln>
          </c:spPr>
          <c:invertIfNegative val="0"/>
          <c:dLbls>
            <c:numFmt formatCode="General" sourceLinked="1"/>
            <c:showLegendKey val="0"/>
            <c:showVal val="0"/>
            <c:showCatName val="0"/>
            <c:showSerName val="0"/>
            <c:showPercent val="0"/>
            <c:showBubbleSize val="0"/>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576-4D9D-A390-A24AE6688DAF}"/>
            </c:ext>
          </c:extLst>
        </c:ser>
        <c:ser>
          <c:idx val="5"/>
          <c:order val="5"/>
          <c:tx>
            <c:strRef>
              <c:f>データシート!$A$61</c:f>
              <c:strCache>
                <c:ptCount val="1"/>
                <c:pt idx="0">
                  <c:v>設立法人等の負債額等負担見込額</c:v>
                </c:pt>
              </c:strCache>
            </c:strRef>
          </c:tx>
          <c:spPr>
            <a:solidFill>
              <a:srgbClr val="FFFF00"/>
            </a:solidFill>
            <a:ln w="3175" cap="flat" cmpd="sng">
              <a:solidFill>
                <a:srgbClr val="000000"/>
              </a:solidFill>
              <a:prstDash val="solid"/>
            </a:ln>
          </c:spPr>
          <c:invertIfNegative val="0"/>
          <c:dLbls>
            <c:numFmt formatCode="General" sourceLinked="1"/>
            <c:showLegendKey val="0"/>
            <c:showVal val="0"/>
            <c:showCatName val="0"/>
            <c:showSerName val="0"/>
            <c:showPercent val="0"/>
            <c:showBubbleSize val="0"/>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76-4D9D-A390-A24AE6688DAF}"/>
            </c:ext>
          </c:extLst>
        </c:ser>
        <c:ser>
          <c:idx val="6"/>
          <c:order val="6"/>
          <c:tx>
            <c:strRef>
              <c:f>データシート!$A$62</c:f>
              <c:strCache>
                <c:ptCount val="1"/>
                <c:pt idx="0">
                  <c:v>退職手当負担見込額</c:v>
                </c:pt>
              </c:strCache>
            </c:strRef>
          </c:tx>
          <c:spPr>
            <a:solidFill>
              <a:srgbClr val="FF6600"/>
            </a:solidFill>
            <a:ln w="3175" cap="flat" cmpd="sng">
              <a:solidFill>
                <a:srgbClr val="000000"/>
              </a:solidFill>
              <a:prstDash val="solid"/>
            </a:ln>
          </c:spPr>
          <c:invertIfNegative val="0"/>
          <c:dLbls>
            <c:numFmt formatCode="General" sourceLinked="1"/>
            <c:showLegendKey val="0"/>
            <c:showVal val="0"/>
            <c:showCatName val="0"/>
            <c:showSerName val="0"/>
            <c:showPercent val="0"/>
            <c:showBubbleSize val="0"/>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6248</c:v>
                </c:pt>
                <c:pt idx="3">
                  <c:v>6056</c:v>
                </c:pt>
                <c:pt idx="6">
                  <c:v>5865</c:v>
                </c:pt>
                <c:pt idx="9">
                  <c:v>5289</c:v>
                </c:pt>
                <c:pt idx="12">
                  <c:v>5062</c:v>
                </c:pt>
              </c:numCache>
            </c:numRef>
          </c:val>
          <c:extLst>
            <c:ext xmlns:c16="http://schemas.microsoft.com/office/drawing/2014/chart" uri="{C3380CC4-5D6E-409C-BE32-E72D297353CC}">
              <c16:uniqueId val="{00000006-F576-4D9D-A390-A24AE6688DAF}"/>
            </c:ext>
          </c:extLst>
        </c:ser>
        <c:ser>
          <c:idx val="7"/>
          <c:order val="7"/>
          <c:tx>
            <c:strRef>
              <c:f>データシート!$A$63</c:f>
              <c:strCache>
                <c:ptCount val="1"/>
                <c:pt idx="0">
                  <c:v>組合等負担等見込額</c:v>
                </c:pt>
              </c:strCache>
            </c:strRef>
          </c:tx>
          <c:spPr>
            <a:solidFill>
              <a:srgbClr val="9999FF"/>
            </a:solidFill>
            <a:ln w="3175" cap="flat" cmpd="sng">
              <a:solidFill>
                <a:srgbClr val="000000"/>
              </a:solidFill>
              <a:prstDash val="solid"/>
            </a:ln>
          </c:spPr>
          <c:invertIfNegative val="0"/>
          <c:dLbls>
            <c:numFmt formatCode="General" sourceLinked="1"/>
            <c:showLegendKey val="0"/>
            <c:showVal val="0"/>
            <c:showCatName val="0"/>
            <c:showSerName val="0"/>
            <c:showPercent val="0"/>
            <c:showBubbleSize val="0"/>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556</c:v>
                </c:pt>
                <c:pt idx="3">
                  <c:v>464</c:v>
                </c:pt>
                <c:pt idx="6">
                  <c:v>373</c:v>
                </c:pt>
                <c:pt idx="9">
                  <c:v>317</c:v>
                </c:pt>
                <c:pt idx="12">
                  <c:v>265</c:v>
                </c:pt>
              </c:numCache>
            </c:numRef>
          </c:val>
          <c:extLst>
            <c:ext xmlns:c16="http://schemas.microsoft.com/office/drawing/2014/chart" uri="{C3380CC4-5D6E-409C-BE32-E72D297353CC}">
              <c16:uniqueId val="{00000007-F576-4D9D-A390-A24AE6688DAF}"/>
            </c:ext>
          </c:extLst>
        </c:ser>
        <c:ser>
          <c:idx val="8"/>
          <c:order val="8"/>
          <c:tx>
            <c:strRef>
              <c:f>データシート!$A$64</c:f>
              <c:strCache>
                <c:ptCount val="1"/>
                <c:pt idx="0">
                  <c:v>公営企業債等繰入見込額</c:v>
                </c:pt>
              </c:strCache>
            </c:strRef>
          </c:tx>
          <c:spPr>
            <a:solidFill>
              <a:srgbClr val="008000"/>
            </a:solidFill>
            <a:ln w="3175" cap="flat" cmpd="sng">
              <a:solidFill>
                <a:srgbClr val="000000"/>
              </a:solidFill>
              <a:prstDash val="solid"/>
            </a:ln>
          </c:spPr>
          <c:invertIfNegative val="0"/>
          <c:dLbls>
            <c:numFmt formatCode="General" sourceLinked="1"/>
            <c:showLegendKey val="0"/>
            <c:showVal val="0"/>
            <c:showCatName val="0"/>
            <c:showSerName val="0"/>
            <c:showPercent val="0"/>
            <c:showBubbleSize val="0"/>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12119</c:v>
                </c:pt>
                <c:pt idx="3">
                  <c:v>10800</c:v>
                </c:pt>
                <c:pt idx="6">
                  <c:v>9551</c:v>
                </c:pt>
                <c:pt idx="9">
                  <c:v>8396</c:v>
                </c:pt>
                <c:pt idx="12">
                  <c:v>7227</c:v>
                </c:pt>
              </c:numCache>
            </c:numRef>
          </c:val>
          <c:extLst>
            <c:ext xmlns:c16="http://schemas.microsoft.com/office/drawing/2014/chart" uri="{C3380CC4-5D6E-409C-BE32-E72D297353CC}">
              <c16:uniqueId val="{00000008-F576-4D9D-A390-A24AE6688DAF}"/>
            </c:ext>
          </c:extLst>
        </c:ser>
        <c:ser>
          <c:idx val="9"/>
          <c:order val="9"/>
          <c:tx>
            <c:strRef>
              <c:f>データシート!$A$65</c:f>
              <c:strCache>
                <c:ptCount val="1"/>
                <c:pt idx="0">
                  <c:v>債務負担行為に基づく支出予定額</c:v>
                </c:pt>
              </c:strCache>
            </c:strRef>
          </c:tx>
          <c:spPr>
            <a:solidFill>
              <a:srgbClr val="00FFFF"/>
            </a:solidFill>
            <a:ln w="3175" cap="flat" cmpd="sng">
              <a:solidFill>
                <a:srgbClr val="000000"/>
              </a:solidFill>
              <a:prstDash val="solid"/>
            </a:ln>
          </c:spPr>
          <c:invertIfNegative val="0"/>
          <c:dLbls>
            <c:numFmt formatCode="General" sourceLinked="1"/>
            <c:showLegendKey val="0"/>
            <c:showVal val="0"/>
            <c:showCatName val="0"/>
            <c:showSerName val="0"/>
            <c:showPercent val="0"/>
            <c:showBubbleSize val="0"/>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5233</c:v>
                </c:pt>
                <c:pt idx="3">
                  <c:v>5059</c:v>
                </c:pt>
                <c:pt idx="6">
                  <c:v>2188</c:v>
                </c:pt>
                <c:pt idx="9">
                  <c:v>2050</c:v>
                </c:pt>
                <c:pt idx="12">
                  <c:v>2146</c:v>
                </c:pt>
              </c:numCache>
            </c:numRef>
          </c:val>
          <c:extLst>
            <c:ext xmlns:c16="http://schemas.microsoft.com/office/drawing/2014/chart" uri="{C3380CC4-5D6E-409C-BE32-E72D297353CC}">
              <c16:uniqueId val="{00000009-F576-4D9D-A390-A24AE6688DAF}"/>
            </c:ext>
          </c:extLst>
        </c:ser>
        <c:ser>
          <c:idx val="10"/>
          <c:order val="10"/>
          <c:tx>
            <c:strRef>
              <c:f>データシート!$A$66</c:f>
              <c:strCache>
                <c:ptCount val="1"/>
                <c:pt idx="0">
                  <c:v>一般会計等に係る地方債の現在高</c:v>
                </c:pt>
              </c:strCache>
            </c:strRef>
          </c:tx>
          <c:spPr>
            <a:solidFill>
              <a:srgbClr val="FF8080"/>
            </a:solidFill>
            <a:ln w="3175" cap="flat" cmpd="sng">
              <a:solidFill>
                <a:srgbClr val="000000"/>
              </a:solidFill>
              <a:prstDash val="solid"/>
            </a:ln>
          </c:spPr>
          <c:invertIfNegative val="0"/>
          <c:dLbls>
            <c:numFmt formatCode="General" sourceLinked="1"/>
            <c:showLegendKey val="0"/>
            <c:showVal val="0"/>
            <c:showCatName val="0"/>
            <c:showSerName val="0"/>
            <c:showPercent val="0"/>
            <c:showBubbleSize val="0"/>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27491</c:v>
                </c:pt>
                <c:pt idx="3">
                  <c:v>24867</c:v>
                </c:pt>
                <c:pt idx="6">
                  <c:v>24080</c:v>
                </c:pt>
                <c:pt idx="9">
                  <c:v>24009</c:v>
                </c:pt>
                <c:pt idx="12">
                  <c:v>23139</c:v>
                </c:pt>
              </c:numCache>
            </c:numRef>
          </c:val>
          <c:extLst>
            <c:ext xmlns:c16="http://schemas.microsoft.com/office/drawing/2014/chart" uri="{C3380CC4-5D6E-409C-BE32-E72D297353CC}">
              <c16:uniqueId val="{0000000A-F576-4D9D-A390-A24AE6688DAF}"/>
            </c:ext>
          </c:extLst>
        </c:ser>
        <c:overlap val="100"/>
        <c:gapWidth val="100"/>
        <c:axId val="36038289"/>
        <c:axId val="55909147"/>
      </c:barChart>
      <c:lineChart>
        <c:grouping val="standard"/>
        <c:varyColors val="0"/>
        <c:ser>
          <c:idx val="11"/>
          <c:order val="11"/>
          <c:tx>
            <c:strRef>
              <c:f>データシート!$A$67</c:f>
              <c:strCache>
                <c:ptCount val="1"/>
                <c:pt idx="0">
                  <c:v>将来負担比率の分子</c:v>
                </c:pt>
              </c:strCache>
            </c:strRef>
          </c:tx>
          <c:spPr>
            <a:ln w="38100" cmpd="sng">
              <a:solidFill>
                <a:srgbClr val="FF0000"/>
              </a:solidFill>
              <a:prstDash val="solid"/>
            </a:ln>
          </c:spPr>
          <c:marker>
            <c:symbol val="circle"/>
            <c:size val="15"/>
            <c:spPr>
              <a:solidFill>
                <a:srgbClr val="FF0000"/>
              </a:solidFill>
              <a:ln w="38100" cap="flat" cmpd="sng">
                <a:solidFill>
                  <a:srgbClr val="FF0000"/>
                </a:solidFill>
              </a:ln>
            </c:spPr>
          </c:marker>
          <c:dLbls>
            <c:numFmt formatCode="General" sourceLinked="1"/>
            <c:showLegendKey val="0"/>
            <c:showVal val="0"/>
            <c:showCatName val="0"/>
            <c:showSerName val="0"/>
            <c:showPercent val="0"/>
            <c:showBubbleSize val="0"/>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9170</c:v>
                </c:pt>
                <c:pt idx="2">
                  <c:v>#N/A</c:v>
                </c:pt>
                <c:pt idx="3">
                  <c:v>#N/A</c:v>
                </c:pt>
                <c:pt idx="4">
                  <c:v>5102</c:v>
                </c:pt>
                <c:pt idx="5">
                  <c:v>#N/A</c:v>
                </c:pt>
                <c:pt idx="6">
                  <c:v>#N/A</c:v>
                </c:pt>
                <c:pt idx="7">
                  <c:v>3825</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576-4D9D-A390-A24AE6688DAF}"/>
            </c:ext>
          </c:extLst>
        </c:ser>
        <c:marker val="1"/>
        <c:axId val="36038289"/>
        <c:axId val="55909147"/>
      </c:lineChart>
      <c:catAx>
        <c:axId val="36038289"/>
        <c:scaling>
          <c:orientation val="minMax"/>
        </c:scaling>
        <c:delete val="0"/>
        <c:axPos val="b"/>
        <c:numFmt formatCode="General" sourceLinked="1"/>
        <c:majorTickMark val="none"/>
        <c:minorTickMark val="none"/>
        <c:tickLblPos val="low"/>
        <c:spPr>
          <a:ln w="3175" cap="flat" cmpd="sng">
            <a:solidFill>
              <a:srgbClr val="000000"/>
            </a:solidFill>
            <a:prstDash val="solid"/>
          </a:ln>
        </c:spPr>
        <c:txPr>
          <a:bodyPr vert="wordArtVertRtl" rot="0"/>
          <a:lstStyle/>
          <a:p>
            <a:pPr>
              <a:defRPr lang="en-US" sz="1400" b="1" i="0" u="none" baseline="0">
                <a:solidFill>
                  <a:srgbClr val="000000"/>
                </a:solidFill>
                <a:latin typeface="ＭＳ ゴシック"/>
                <a:ea typeface="ＭＳ ゴシック"/>
                <a:cs typeface="ＭＳ ゴシック"/>
              </a:defRPr>
            </a:pPr>
          </a:p>
        </c:txPr>
        <c:crossAx val="55909147"/>
        <c:crosses val="autoZero"/>
        <c:auto val="1"/>
        <c:lblOffset val="100"/>
        <c:tickLblSkip val="1"/>
        <c:noMultiLvlLbl val="0"/>
      </c:catAx>
      <c:valAx>
        <c:axId val="55909147"/>
        <c:scaling>
          <c:orientation val="minMax"/>
        </c:scaling>
        <c:delete val="0"/>
        <c:axPos val="l"/>
        <c:majorGridlines>
          <c:spPr>
            <a:ln w="3175" cap="flat" cmpd="sng">
              <a:solidFill>
                <a:srgbClr val="000000"/>
              </a:solidFill>
              <a:prstDash val="solid"/>
            </a:ln>
          </c:spPr>
        </c:majorGridlines>
        <c:numFmt formatCode="#,##0_ " sourceLinked="0"/>
        <c:majorTickMark val="in"/>
        <c:minorTickMark val="none"/>
        <c:tickLblPos val="nextTo"/>
        <c:spPr>
          <a:ln w="3175" cap="flat" cmpd="sng">
            <a:solidFill>
              <a:srgbClr val="000000"/>
            </a:solidFill>
            <a:prstDash val="solid"/>
          </a:ln>
        </c:spPr>
        <c:txPr>
          <a:bodyPr vert="horz" rot="0"/>
          <a:lstStyle/>
          <a:p>
            <a:pPr>
              <a:defRPr lang="en-US" sz="1400" b="0" i="0" u="none" baseline="0">
                <a:solidFill>
                  <a:srgbClr val="000000"/>
                </a:solidFill>
                <a:latin typeface="ＭＳ ゴシック"/>
                <a:ea typeface="ＭＳ ゴシック"/>
                <a:cs typeface="ＭＳ ゴシック"/>
              </a:defRPr>
            </a:pPr>
          </a:p>
        </c:txPr>
        <c:crossAx val="36038289"/>
        <c:crosses val="autoZero"/>
        <c:crossBetween val="between"/>
      </c:valAx>
      <c:spPr>
        <a:solidFill>
          <a:srgbClr val="FFFFFF"/>
        </a:solidFill>
        <a:ln w="25400">
          <a:noFill/>
        </a:ln>
      </c:spPr>
    </c:plotArea>
    <c:plotVisOnly val="1"/>
    <c:dispBlanksAs val="zero"/>
    <c:showDLblsOverMax val="0"/>
  </c:chart>
  <c:spPr>
    <a:noFill/>
    <a:ln w="9525">
      <a:noFill/>
    </a:ln>
  </c:spPr>
  <c:txPr>
    <a:bodyPr vert="horz" rot="0"/>
    <a:lstStyle/>
    <a:p>
      <a:pPr>
        <a:defRPr lang="en-US" sz="1400" b="0" i="0" u="none" baseline="0">
          <a:solidFill>
            <a:srgbClr val="000000"/>
          </a:solidFill>
          <a:latin typeface="ＭＳ ゴシック"/>
          <a:ea typeface="ＭＳ ゴシック"/>
          <a:cs typeface="ＭＳ ゴシック"/>
        </a:defRPr>
      </a:pPr>
    </a:p>
  </c:txPr>
</c:chartSpace>
</file>

<file path=xl/drawings/_rels/drawing5.xml.rels><?xml version="1.0" encoding="UTF-8" standalone="yes"?><Relationships xmlns="http://schemas.openxmlformats.org/package/2006/relationships"><Relationship Id="rId1" Type="http://schemas.openxmlformats.org/officeDocument/2006/relationships/chart" Target="../charts/chart1.xml" /></Relationships>
</file>

<file path=xl/drawings/_rels/drawing6.xml.rels><?xml version="1.0" encoding="UTF-8" standalone="yes"?><Relationships xmlns="http://schemas.openxmlformats.org/package/2006/relationships"><Relationship Id="rId1" Type="http://schemas.openxmlformats.org/officeDocument/2006/relationships/chart" Target="../charts/chart2.xml" /></Relationships>
</file>

<file path=xl/drawings/_rels/drawing7.xml.rels><?xml version="1.0" encoding="UTF-8" standalone="yes"?><Relationships xmlns="http://schemas.openxmlformats.org/package/2006/relationships"><Relationship Id="rId1" Type="http://schemas.openxmlformats.org/officeDocument/2006/relationships/chart" Target="../charts/chart3.xml" /></Relationships>
</file>

<file path=xl/drawings/_rels/drawing8.xml.rels><?xml version="1.0" encoding="UTF-8" standalone="yes"?><Relationships xmlns="http://schemas.openxmlformats.org/package/2006/relationships"><Relationship Id="rId1" Type="http://schemas.openxmlformats.org/officeDocument/2006/relationships/chart" Target="../charts/chart4.xml" /></Relationships>
</file>

<file path=xl/drawings/_rels/drawing9.xml.rels><?xml version="1.0" encoding="UTF-8" standalone="yes"?><Relationships xmlns="http://schemas.openxmlformats.org/package/2006/relationships"><Relationship Id="rId1" Type="http://schemas.openxmlformats.org/officeDocument/2006/relationships/chart" Target="../charts/chart5.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45</xdr:col>
      <xdr:colOff>38100</xdr:colOff>
      <xdr:row>29</xdr:row>
      <xdr:rowOff>19050</xdr:rowOff>
    </xdr:from>
    <xdr:to>
      <xdr:col>47</xdr:col>
      <xdr:colOff>104775</xdr:colOff>
      <xdr:row>31</xdr:row>
      <xdr:rowOff>114300</xdr:rowOff>
    </xdr:to>
    <xdr:sp macro="">
      <xdr:nvSpPr>
        <xdr:cNvPr id="2" name="AutoShape 1"/>
        <xdr:cNvSpPr>
          <a:spLocks noChangeArrowheads="1"/>
        </xdr:cNvSpPr>
      </xdr:nvSpPr>
      <xdr:spPr bwMode="auto">
        <a:xfrm rot="5400000">
          <a:off x="5610225" y="4448175"/>
          <a:ext cx="314325" cy="381000"/>
        </a:xfrm>
        <a:prstGeom prst="bracketPair">
          <a:avLst>
            <a:gd name="adj" fmla="val 16667"/>
          </a:avLst>
        </a:prstGeom>
        <a:noFill/>
        <a:ln w="9525">
          <a:solidFill>
            <a:srgbClr val="000000"/>
          </a:solidFill>
          <a:round/>
        </a:ln>
      </xdr:spPr>
    </xdr:sp>
    <xdr:clientData/>
  </xdr:twoCellAnchor>
  <xdr:twoCellAnchor>
    <xdr:from>
      <xdr:col>63</xdr:col>
      <xdr:colOff>0</xdr:colOff>
      <xdr:row>38</xdr:row>
      <xdr:rowOff>28575</xdr:rowOff>
    </xdr:from>
    <xdr:to>
      <xdr:col>64</xdr:col>
      <xdr:colOff>9525</xdr:colOff>
      <xdr:row>41</xdr:row>
      <xdr:rowOff>0</xdr:rowOff>
    </xdr:to>
    <xdr:sp macro="">
      <xdr:nvSpPr>
        <xdr:cNvPr id="3" name="AutoShape 2"/>
        <xdr:cNvSpPr/>
      </xdr:nvSpPr>
      <xdr:spPr bwMode="auto">
        <a:xfrm>
          <a:off x="7800975" y="5743575"/>
          <a:ext cx="133350" cy="400050"/>
        </a:xfrm>
        <a:prstGeom prst="leftBrace">
          <a:avLst>
            <a:gd name="adj1" fmla="val 25000"/>
            <a:gd name="adj2" fmla="val 50000"/>
          </a:avLst>
        </a:prstGeom>
        <a:noFill/>
        <a:ln w="9525">
          <a:solidFill>
            <a:srgbClr val="000000"/>
          </a:solidFill>
          <a:round/>
        </a:ln>
      </xdr:spPr>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xdr:col>
      <xdr:colOff>38100</xdr:colOff>
      <xdr:row>2</xdr:row>
      <xdr:rowOff>76200</xdr:rowOff>
    </xdr:from>
    <xdr:to>
      <xdr:col>19</xdr:col>
      <xdr:colOff>393700</xdr:colOff>
      <xdr:row>6</xdr:row>
      <xdr:rowOff>25400</xdr:rowOff>
    </xdr:to>
    <xdr:sp macro="" fLocksText="0">
      <xdr:nvSpPr>
        <xdr:cNvPr id="2" name="正方形/長方形 1"/>
        <xdr:cNvSpPr/>
      </xdr:nvSpPr>
      <xdr:spPr>
        <a:xfrm>
          <a:off x="723900" y="419100"/>
          <a:ext cx="12696825" cy="638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altLang="en-US" lang="ja-JP" sz="3200" b="1">
              <a:solidFill>
                <a:srgbClr val="000000"/>
              </a:solidFill>
              <a:latin typeface="ＭＳ Ｐゴシック"/>
            </a:rPr>
            <a:t>（</a:t>
          </a:r>
          <a:r>
            <a:rPr altLang="ja-JP" lang="en-US" sz="3200" b="1">
              <a:solidFill>
                <a:srgbClr val="000000"/>
              </a:solidFill>
              <a:latin typeface="ＭＳ Ｐゴシック"/>
            </a:rPr>
            <a:t>3</a:t>
          </a:r>
          <a:r>
            <a:rPr altLang="en-US" lang="ja-JP" sz="3200" b="1">
              <a:solidFill>
                <a:srgbClr val="000000"/>
              </a:solidFill>
              <a:latin typeface="ＭＳ Ｐゴシック"/>
            </a:rPr>
            <a:t>）市町村財政比較分析表</a:t>
          </a:r>
          <a:r>
            <a:rPr altLang="ja-JP" lang="en-US" sz="3200" b="1">
              <a:solidFill>
                <a:srgbClr val="000000"/>
              </a:solidFill>
              <a:latin typeface="ＭＳ Ｐゴシック"/>
            </a:rPr>
            <a:t>(</a:t>
          </a:r>
          <a:r>
            <a:rPr altLang="en-US" lang="ja-JP" sz="3200" b="1">
              <a:solidFill>
                <a:srgbClr val="000000"/>
              </a:solidFill>
              <a:latin typeface="ＭＳ Ｐゴシック"/>
            </a:rPr>
            <a:t>普通会計決算</a:t>
          </a:r>
          <a:r>
            <a:rPr altLang="ja-JP" lang="en-US" sz="3200" b="1">
              <a:solidFill>
                <a:srgbClr val="000000"/>
              </a:solidFill>
              <a:latin typeface="ＭＳ Ｐゴシック"/>
            </a:rPr>
            <a:t>)</a:t>
          </a:r>
          <a:endParaRPr altLang="en-US" lang="ja-JP" sz="3200" b="1">
            <a:solidFill>
              <a:srgbClr val="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fLocksText="0">
      <xdr:nvSpPr>
        <xdr:cNvPr id="3" name="正方形/長方形 2"/>
        <xdr:cNvSpPr/>
      </xdr:nvSpPr>
      <xdr:spPr>
        <a:xfrm>
          <a:off x="20193000" y="409575"/>
          <a:ext cx="3933825" cy="552450"/>
        </a:xfrm>
        <a:prstGeom prst="rect"/>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fLocksText="0">
      <xdr:nvSpPr>
        <xdr:cNvPr id="4" name="正方形/長方形 3"/>
        <xdr:cNvSpPr/>
      </xdr:nvSpPr>
      <xdr:spPr>
        <a:xfrm>
          <a:off x="20221575" y="428625"/>
          <a:ext cx="3886200" cy="514350"/>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fLocksText="0">
      <xdr:nvSpPr>
        <xdr:cNvPr id="5" name="正方形/長方形 4"/>
        <xdr:cNvSpPr/>
      </xdr:nvSpPr>
      <xdr:spPr>
        <a:xfrm>
          <a:off x="20240625" y="457200"/>
          <a:ext cx="3829050" cy="457200"/>
        </a:xfrm>
        <a:prstGeom prst="rect"/>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2000" b="1">
              <a:solidFill>
                <a:srgbClr val="FFFFFF"/>
              </a:solidFill>
              <a:latin typeface="ＭＳ ゴシック"/>
            </a:rPr>
            <a:t>東京都国分寺市</a:t>
          </a:r>
        </a:p>
      </xdr:txBody>
    </xdr:sp>
    <xdr:clientData/>
  </xdr:twoCellAnchor>
  <xdr:twoCellAnchor>
    <xdr:from>
      <xdr:col>25</xdr:col>
      <xdr:colOff>254000</xdr:colOff>
      <xdr:row>2</xdr:row>
      <xdr:rowOff>63500</xdr:rowOff>
    </xdr:from>
    <xdr:to>
      <xdr:col>29</xdr:col>
      <xdr:colOff>171450</xdr:colOff>
      <xdr:row>5</xdr:row>
      <xdr:rowOff>107950</xdr:rowOff>
    </xdr:to>
    <xdr:sp macro="" fLocksText="0">
      <xdr:nvSpPr>
        <xdr:cNvPr id="6" name="正方形/長方形 5"/>
        <xdr:cNvSpPr/>
      </xdr:nvSpPr>
      <xdr:spPr>
        <a:xfrm>
          <a:off x="17402175" y="409575"/>
          <a:ext cx="2657475" cy="552450"/>
        </a:xfrm>
        <a:prstGeom prst="rect"/>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fLocksText="0">
      <xdr:nvSpPr>
        <xdr:cNvPr id="7" name="正方形/長方形 6"/>
        <xdr:cNvSpPr/>
      </xdr:nvSpPr>
      <xdr:spPr>
        <a:xfrm>
          <a:off x="17421225" y="428625"/>
          <a:ext cx="2619375" cy="514350"/>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fLocksText="0">
      <xdr:nvSpPr>
        <xdr:cNvPr id="8" name="正方形/長方形 7"/>
        <xdr:cNvSpPr/>
      </xdr:nvSpPr>
      <xdr:spPr>
        <a:xfrm>
          <a:off x="17449800" y="457200"/>
          <a:ext cx="2562225" cy="457200"/>
        </a:xfrm>
        <a:prstGeom prst="rect"/>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2000" b="1">
              <a:solidFill>
                <a:srgbClr val="FFFFFF"/>
              </a:solidFill>
              <a:latin typeface="ＭＳ ゴシック"/>
            </a:rPr>
            <a:t>平成</a:t>
          </a:r>
          <a:r>
            <a:rPr altLang="ja-JP" lang="en-US" sz="2000" b="1">
              <a:solidFill>
                <a:srgbClr val="FFFFFF"/>
              </a:solidFill>
              <a:latin typeface="ＭＳ ゴシック"/>
            </a:rPr>
            <a:t>26</a:t>
          </a:r>
          <a:r>
            <a:rPr altLang="en-US" lang="ja-JP"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fLocksText="0">
      <xdr:nvSpPr>
        <xdr:cNvPr id="9" name="正方形/長方形 8"/>
        <xdr:cNvSpPr/>
      </xdr:nvSpPr>
      <xdr:spPr>
        <a:xfrm>
          <a:off x="828675" y="1524000"/>
          <a:ext cx="9648825" cy="1762125"/>
        </a:xfrm>
        <a:prstGeom prst="rect"/>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fLocksText="0">
      <xdr:nvSpPr>
        <xdr:cNvPr id="10" name="正方形/長方形 9"/>
        <xdr:cNvSpPr/>
      </xdr:nvSpPr>
      <xdr:spPr>
        <a:xfrm>
          <a:off x="952500" y="1552575"/>
          <a:ext cx="1400175" cy="1714500"/>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altLang="en-US" lang="ja-JP"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fLocksText="0">
      <xdr:nvSpPr>
        <xdr:cNvPr id="11" name="正方形/長方形 10"/>
        <xdr:cNvSpPr/>
      </xdr:nvSpPr>
      <xdr:spPr>
        <a:xfrm>
          <a:off x="2286000" y="1552575"/>
          <a:ext cx="1266825" cy="1714500"/>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100" b="1">
              <a:solidFill>
                <a:srgbClr val="000000"/>
              </a:solidFill>
              <a:latin typeface="ＭＳ ゴシック"/>
            </a:rPr>
            <a:t>119,379
117,648
11.46
40,806,203
39,576,173
1,184,926
22,905,241
22,386,650</a:t>
          </a:r>
          <a:endParaRPr altLang="en-US" lang="ja-JP"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fLocksText="0">
      <xdr:nvSpPr>
        <xdr:cNvPr id="12" name="正方形/長方形 11"/>
        <xdr:cNvSpPr/>
      </xdr:nvSpPr>
      <xdr:spPr>
        <a:xfrm>
          <a:off x="3619500" y="1552575"/>
          <a:ext cx="1524000" cy="1714500"/>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altLang="en-US" lang="ja-JP" sz="1100" b="1">
              <a:solidFill>
                <a:srgbClr val="000000"/>
              </a:solidFill>
              <a:latin typeface="ＭＳ ゴシック"/>
            </a:rPr>
            <a:t>人</a:t>
          </a:r>
          <a:r>
            <a:rPr altLang="ja-JP" lang="en-US" sz="1100" b="1">
              <a:solidFill>
                <a:srgbClr val="000000"/>
              </a:solidFill>
              <a:latin typeface="ＭＳ ゴシック"/>
            </a:rPr>
            <a:t>(H27.1.1</a:t>
          </a:r>
          <a:r>
            <a:rPr altLang="en-US" lang="ja-JP" sz="1100" b="1">
              <a:solidFill>
                <a:srgbClr val="000000"/>
              </a:solidFill>
              <a:latin typeface="ＭＳ ゴシック"/>
            </a:rPr>
            <a:t>現在</a:t>
          </a:r>
          <a:r>
            <a:rPr altLang="ja-JP" lang="en-US" sz="1100" b="1">
              <a:solidFill>
                <a:srgbClr val="000000"/>
              </a:solidFill>
              <a:latin typeface="ＭＳ ゴシック"/>
            </a:rPr>
            <a:t>)
</a:t>
          </a:r>
          <a:r>
            <a:rPr altLang="en-US" lang="ja-JP" sz="1100" b="1">
              <a:solidFill>
                <a:srgbClr val="000000"/>
              </a:solidFill>
              <a:latin typeface="ＭＳ ゴシック"/>
            </a:rPr>
            <a:t>人</a:t>
          </a:r>
          <a:r>
            <a:rPr altLang="ja-JP" lang="en-US" sz="1100" b="1">
              <a:solidFill>
                <a:srgbClr val="000000"/>
              </a:solidFill>
              <a:latin typeface="ＭＳ ゴシック"/>
            </a:rPr>
            <a:t>(H27.1.1</a:t>
          </a:r>
          <a:r>
            <a:rPr altLang="en-US" lang="ja-JP" sz="1100" b="1">
              <a:solidFill>
                <a:srgbClr val="000000"/>
              </a:solidFill>
              <a:latin typeface="ＭＳ ゴシック"/>
            </a:rPr>
            <a:t>現在</a:t>
          </a:r>
          <a:r>
            <a:rPr altLang="ja-JP" lang="en-US" sz="1100" b="1">
              <a:solidFill>
                <a:srgbClr val="000000"/>
              </a:solidFill>
              <a:latin typeface="ＭＳ ゴシック"/>
            </a:rPr>
            <a:t>)
</a:t>
          </a:r>
          <a:r>
            <a:rPr altLang="en-US" lang="ja-JP"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fLocksText="0">
      <xdr:nvSpPr>
        <xdr:cNvPr id="13" name="正方形/長方形 12"/>
        <xdr:cNvSpPr/>
      </xdr:nvSpPr>
      <xdr:spPr>
        <a:xfrm>
          <a:off x="5143500" y="1571625"/>
          <a:ext cx="2028825" cy="1019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altLang="en-US" lang="ja-JP"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fLocksText="0">
      <xdr:nvSpPr>
        <xdr:cNvPr id="14" name="正方形/長方形 13"/>
        <xdr:cNvSpPr/>
      </xdr:nvSpPr>
      <xdr:spPr>
        <a:xfrm>
          <a:off x="7172325" y="1571625"/>
          <a:ext cx="1276350" cy="1019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100" b="1">
              <a:solidFill>
                <a:srgbClr val="000000"/>
              </a:solidFill>
              <a:latin typeface="ＭＳ ゴシック"/>
            </a:rPr>
            <a:t>-
-
1.0
-</a:t>
          </a:r>
          <a:endParaRPr altLang="en-US" lang="ja-JP"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fLocksText="0">
      <xdr:nvSpPr>
        <xdr:cNvPr id="15" name="正方形/長方形 14"/>
        <xdr:cNvSpPr/>
      </xdr:nvSpPr>
      <xdr:spPr>
        <a:xfrm>
          <a:off x="8505825" y="1571625"/>
          <a:ext cx="638175" cy="1019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altLang="en-US" lang="ja-JP"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fLocksText="0">
      <xdr:nvSpPr>
        <xdr:cNvPr id="16" name="正方形/長方形 15"/>
        <xdr:cNvSpPr/>
      </xdr:nvSpPr>
      <xdr:spPr>
        <a:xfrm>
          <a:off x="5143500" y="2409825"/>
          <a:ext cx="2028825" cy="638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altLang="en-US" lang="ja-JP" sz="1100" b="1">
              <a:solidFill>
                <a:srgbClr val="000000"/>
              </a:solidFill>
              <a:latin typeface="ＭＳ ゴシック"/>
            </a:rPr>
            <a:t>市町村類型
</a:t>
          </a:r>
          <a:r>
            <a:rPr altLang="ja-JP" lang="en-US" sz="1100" b="1">
              <a:solidFill>
                <a:srgbClr val="000000"/>
              </a:solidFill>
              <a:latin typeface="ＭＳ ゴシック"/>
            </a:rPr>
            <a:t>(</a:t>
          </a:r>
          <a:r>
            <a:rPr altLang="en-US" lang="ja-JP" sz="1100" b="1">
              <a:solidFill>
                <a:srgbClr val="000000"/>
              </a:solidFill>
              <a:latin typeface="ＭＳ ゴシック"/>
            </a:rPr>
            <a:t>年度毎</a:t>
          </a:r>
          <a:r>
            <a:rPr altLang="ja-JP" lang="en-US" sz="1100" b="1">
              <a:solidFill>
                <a:srgbClr val="000000"/>
              </a:solidFill>
              <a:latin typeface="ＭＳ ゴシック"/>
            </a:rPr>
            <a:t>)</a:t>
          </a:r>
          <a:endParaRPr altLang="en-US" lang="ja-JP"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fLocksText="0">
      <xdr:nvSpPr>
        <xdr:cNvPr id="17" name="正方形/長方形 16"/>
        <xdr:cNvSpPr/>
      </xdr:nvSpPr>
      <xdr:spPr>
        <a:xfrm>
          <a:off x="7239000" y="2409825"/>
          <a:ext cx="3429000" cy="638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altLang="ja-JP" lang="en-US" sz="1100" b="1">
              <a:solidFill>
                <a:srgbClr val="000000"/>
              </a:solidFill>
              <a:latin typeface="ＭＳ ゴシック"/>
            </a:rPr>
            <a:t>H22  Ⅲ</a:t>
          </a:r>
          <a:r>
            <a:rPr altLang="en-US" lang="ja-JP" sz="1100" b="1">
              <a:solidFill>
                <a:srgbClr val="000000"/>
              </a:solidFill>
              <a:latin typeface="ＭＳ ゴシック"/>
            </a:rPr>
            <a:t>－３  </a:t>
          </a:r>
          <a:r>
            <a:rPr altLang="ja-JP" lang="en-US" sz="1100" b="1">
              <a:solidFill>
                <a:srgbClr val="000000"/>
              </a:solidFill>
              <a:latin typeface="ＭＳ ゴシック"/>
            </a:rPr>
            <a:t>H23  Ⅲ</a:t>
          </a:r>
          <a:r>
            <a:rPr altLang="en-US" lang="ja-JP" sz="1100" b="1">
              <a:solidFill>
                <a:srgbClr val="000000"/>
              </a:solidFill>
              <a:latin typeface="ＭＳ ゴシック"/>
            </a:rPr>
            <a:t>－１  </a:t>
          </a:r>
          <a:r>
            <a:rPr altLang="ja-JP" lang="en-US" sz="1100" b="1">
              <a:solidFill>
                <a:srgbClr val="000000"/>
              </a:solidFill>
              <a:latin typeface="ＭＳ ゴシック"/>
            </a:rPr>
            <a:t>H24  Ⅲ</a:t>
          </a:r>
          <a:r>
            <a:rPr altLang="en-US" lang="ja-JP" sz="1100" b="1">
              <a:solidFill>
                <a:srgbClr val="000000"/>
              </a:solidFill>
              <a:latin typeface="ＭＳ ゴシック"/>
            </a:rPr>
            <a:t>－１  
</a:t>
          </a:r>
          <a:r>
            <a:rPr altLang="ja-JP" lang="en-US" sz="1100" b="1">
              <a:solidFill>
                <a:srgbClr val="000000"/>
              </a:solidFill>
              <a:latin typeface="ＭＳ ゴシック"/>
            </a:rPr>
            <a:t>H25  Ⅲ</a:t>
          </a:r>
          <a:r>
            <a:rPr altLang="en-US" lang="ja-JP" sz="1100" b="1">
              <a:solidFill>
                <a:srgbClr val="000000"/>
              </a:solidFill>
              <a:latin typeface="ＭＳ ゴシック"/>
            </a:rPr>
            <a:t>－１  </a:t>
          </a:r>
          <a:r>
            <a:rPr altLang="ja-JP" lang="en-US" sz="1100" b="1">
              <a:solidFill>
                <a:srgbClr val="000000"/>
              </a:solidFill>
              <a:latin typeface="ＭＳ ゴシック"/>
            </a:rPr>
            <a:t>H26  Ⅲ</a:t>
          </a:r>
          <a:r>
            <a:rPr altLang="en-US" lang="ja-JP"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fLocksText="0">
      <xdr:nvSpPr>
        <xdr:cNvPr id="18" name="角丸四角形 17"/>
        <xdr:cNvSpPr/>
      </xdr:nvSpPr>
      <xdr:spPr>
        <a:xfrm>
          <a:off x="10715625" y="1524000"/>
          <a:ext cx="143827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fLocksText="0">
      <xdr:nvSpPr>
        <xdr:cNvPr id="19" name="正方形/長方形 18"/>
        <xdr:cNvSpPr/>
      </xdr:nvSpPr>
      <xdr:spPr>
        <a:xfrm>
          <a:off x="10953750" y="1590675"/>
          <a:ext cx="1266825" cy="247650"/>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altLang="en-US" lang="ja-JP"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fLocksText="0">
      <xdr:nvSpPr>
        <xdr:cNvPr id="20" name="正方形/長方形 19"/>
        <xdr:cNvSpPr/>
      </xdr:nvSpPr>
      <xdr:spPr>
        <a:xfrm>
          <a:off x="10953750" y="1857375"/>
          <a:ext cx="1266825" cy="247650"/>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altLang="en-US" lang="ja-JP"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fLocksText="0">
      <xdr:nvSpPr>
        <xdr:cNvPr id="21" name="正方形/長方形 20"/>
        <xdr:cNvSpPr/>
      </xdr:nvSpPr>
      <xdr:spPr>
        <a:xfrm>
          <a:off x="10953750" y="2181225"/>
          <a:ext cx="1266825" cy="638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altLang="en-US" lang="ja-JP"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1825" y="1676400"/>
          <a:ext cx="17145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62175"/>
          <a:ext cx="0" cy="1333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1825" y="2162175"/>
          <a:ext cx="171450" cy="0"/>
        </a:xfrm>
        <a:prstGeom prst="line"/>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400300"/>
          <a:ext cx="0" cy="1333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1825" y="2543175"/>
          <a:ext cx="171450" cy="0"/>
        </a:xfrm>
        <a:prstGeom prst="line"/>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fLocksText="0">
      <xdr:nvSpPr>
        <xdr:cNvPr id="27" name="円/楕円 26"/>
        <xdr:cNvSpPr/>
      </xdr:nvSpPr>
      <xdr:spPr>
        <a:xfrm>
          <a:off x="10829925" y="162877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fLocksText="0">
      <xdr:nvSpPr>
        <xdr:cNvPr id="28" name="フローチャート : 判断 27"/>
        <xdr:cNvSpPr/>
      </xdr:nvSpPr>
      <xdr:spPr>
        <a:xfrm>
          <a:off x="10829925" y="189547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xdr:col>
      <xdr:colOff>76200</xdr:colOff>
      <xdr:row>19</xdr:row>
      <xdr:rowOff>104775</xdr:rowOff>
    </xdr:from>
    <xdr:ext cx="8810625" cy="257175"/>
    <xdr:sp macro="">
      <xdr:nvSpPr>
        <xdr:cNvPr id="29" name="テキスト ボックス 28"/>
        <xdr:cNvSpPr txBox="1"/>
      </xdr:nvSpPr>
      <xdr:spPr>
        <a:xfrm>
          <a:off x="762000" y="3362325"/>
          <a:ext cx="88106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altLang="ja-JP" lang="en-US" sz="1000">
              <a:solidFill>
                <a:srgbClr val="000000"/>
              </a:solidFill>
              <a:latin typeface="ＭＳ Ｐゴシック"/>
            </a:rPr>
            <a:t>※</a:t>
          </a:r>
          <a:r>
            <a:rPr altLang="en-US" lang="ja-JP" sz="1000">
              <a:solidFill>
                <a:srgbClr val="000000"/>
              </a:solidFill>
              <a:latin typeface="ＭＳ Ｐゴシック"/>
            </a:rPr>
            <a:t>市町村類型とは、人口および産業構造等により全国の市町村を</a:t>
          </a:r>
          <a:r>
            <a:rPr altLang="ja-JP" lang="en-US" sz="1000">
              <a:solidFill>
                <a:srgbClr val="000000"/>
              </a:solidFill>
              <a:latin typeface="ＭＳ Ｐゴシック"/>
            </a:rPr>
            <a:t>35</a:t>
          </a:r>
          <a:r>
            <a:rPr altLang="en-US" lang="ja-JP"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48775" cy="257175"/>
    <xdr:sp macro="">
      <xdr:nvSpPr>
        <xdr:cNvPr id="30" name="テキスト ボックス 29"/>
        <xdr:cNvSpPr txBox="1"/>
      </xdr:nvSpPr>
      <xdr:spPr>
        <a:xfrm>
          <a:off x="762000" y="3619500"/>
          <a:ext cx="92487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altLang="ja-JP" lang="en-US" sz="1000">
              <a:solidFill>
                <a:srgbClr val="000000"/>
              </a:solidFill>
              <a:latin typeface="ＭＳ Ｐゴシック"/>
            </a:rPr>
            <a:t>※</a:t>
          </a:r>
          <a:r>
            <a:rPr altLang="en-US" lang="ja-JP" sz="1000">
              <a:solidFill>
                <a:srgbClr val="000000"/>
              </a:solidFill>
              <a:latin typeface="ＭＳ Ｐゴシック"/>
            </a:rPr>
            <a:t>平成</a:t>
          </a:r>
          <a:r>
            <a:rPr altLang="ja-JP" lang="en-US" sz="1000">
              <a:solidFill>
                <a:srgbClr val="000000"/>
              </a:solidFill>
              <a:latin typeface="ＭＳ Ｐゴシック"/>
            </a:rPr>
            <a:t>27</a:t>
          </a:r>
          <a:r>
            <a:rPr altLang="en-US" lang="ja-JP"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104775</xdr:rowOff>
    </xdr:from>
    <xdr:ext cx="5762625" cy="257175"/>
    <xdr:sp macro="">
      <xdr:nvSpPr>
        <xdr:cNvPr id="31" name="テキスト ボックス 30"/>
        <xdr:cNvSpPr txBox="1"/>
      </xdr:nvSpPr>
      <xdr:spPr>
        <a:xfrm>
          <a:off x="762000" y="3876675"/>
          <a:ext cx="57626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altLang="ja-JP" lang="en-US" sz="1000">
              <a:solidFill>
                <a:srgbClr val="000000"/>
              </a:solidFill>
              <a:latin typeface="ＭＳ Ｐゴシック"/>
            </a:rPr>
            <a:t>※</a:t>
          </a:r>
          <a:r>
            <a:rPr altLang="en-US" lang="ja-JP"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9525</xdr:rowOff>
    </xdr:from>
    <xdr:ext cx="8724900" cy="257175"/>
    <xdr:sp macro="">
      <xdr:nvSpPr>
        <xdr:cNvPr id="32" name="テキスト ボックス 31"/>
        <xdr:cNvSpPr txBox="1"/>
      </xdr:nvSpPr>
      <xdr:spPr>
        <a:xfrm>
          <a:off x="762000" y="4124325"/>
          <a:ext cx="87249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altLang="ja-JP" lang="en-US" sz="1000">
              <a:solidFill>
                <a:srgbClr val="000000"/>
              </a:solidFill>
              <a:latin typeface="ＭＳ Ｐゴシック"/>
            </a:rPr>
            <a:t>※</a:t>
          </a:r>
          <a:r>
            <a:rPr altLang="en-US" lang="ja-JP"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0975" cy="257175"/>
    <xdr:sp macro="">
      <xdr:nvSpPr>
        <xdr:cNvPr id="33" name="テキスト ボックス 32"/>
        <xdr:cNvSpPr txBox="1"/>
      </xdr:nvSpPr>
      <xdr:spPr>
        <a:xfrm>
          <a:off x="762000" y="4381500"/>
          <a:ext cx="1809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endParaRPr altLang="en-US" lang="ja-JP"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fLocksText="0">
      <xdr:nvSpPr>
        <xdr:cNvPr id="34" name="正方形/長方形 33"/>
        <xdr:cNvSpPr/>
      </xdr:nvSpPr>
      <xdr:spPr>
        <a:xfrm>
          <a:off x="762000" y="5019675"/>
          <a:ext cx="50768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a:rPr>
            <a:t>財政力</a:t>
          </a:r>
        </a:p>
      </xdr:txBody>
    </xdr:sp>
    <xdr:clientData/>
  </xdr:twoCellAnchor>
  <xdr:oneCellAnchor>
    <xdr:from>
      <xdr:col>2</xdr:col>
      <xdr:colOff>400050</xdr:colOff>
      <xdr:row>31</xdr:row>
      <xdr:rowOff>66675</xdr:rowOff>
    </xdr:from>
    <xdr:ext cx="1276350" cy="304800"/>
    <xdr:sp macro="">
      <xdr:nvSpPr>
        <xdr:cNvPr id="35" name="テキスト ボックス 34"/>
        <xdr:cNvSpPr txBox="1"/>
      </xdr:nvSpPr>
      <xdr:spPr>
        <a:xfrm>
          <a:off x="1771650" y="5381625"/>
          <a:ext cx="1276350" cy="30480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altLang="en-US" lang="ja-JP" sz="1300" b="1">
              <a:latin typeface="ＭＳ Ｐゴシック"/>
            </a:rPr>
            <a:t>財政力指数</a:t>
          </a:r>
        </a:p>
      </xdr:txBody>
    </xdr:sp>
    <xdr:clientData/>
  </xdr:oneCellAnchor>
  <xdr:oneCellAnchor>
    <xdr:from>
      <xdr:col>4</xdr:col>
      <xdr:colOff>428625</xdr:colOff>
      <xdr:row>31</xdr:row>
      <xdr:rowOff>38100</xdr:rowOff>
    </xdr:from>
    <xdr:ext cx="1647825" cy="361950"/>
    <xdr:sp macro="">
      <xdr:nvSpPr>
        <xdr:cNvPr id="36" name="テキスト ボックス 35"/>
        <xdr:cNvSpPr txBox="1"/>
      </xdr:nvSpPr>
      <xdr:spPr>
        <a:xfrm>
          <a:off x="3171825" y="5353050"/>
          <a:ext cx="1647825" cy="36195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altLang="ja-JP" lang="en-US" sz="1600" b="1">
              <a:solidFill>
                <a:srgbClr val="FF0000"/>
              </a:solidFill>
              <a:latin typeface="ＭＳ Ｐゴシック"/>
            </a:rPr>
            <a:t>[0.98]</a:t>
          </a:r>
          <a:r>
            <a:rPr altLang="en-US" lang="ja-JP"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fLocksText="0">
      <xdr:nvSpPr>
        <xdr:cNvPr id="37" name="正方形/長方形 36"/>
        <xdr:cNvSpPr/>
      </xdr:nvSpPr>
      <xdr:spPr>
        <a:xfrm>
          <a:off x="5905500" y="52673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fLocksText="0">
      <xdr:nvSpPr>
        <xdr:cNvPr id="38" name="正方形/長方形 37"/>
        <xdr:cNvSpPr/>
      </xdr:nvSpPr>
      <xdr:spPr>
        <a:xfrm>
          <a:off x="5905500" y="54578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8/87</a:t>
          </a:r>
          <a:endParaRPr altLang="en-US" lang="ja-JP"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fLocksText="0">
      <xdr:nvSpPr>
        <xdr:cNvPr id="39" name="正方形/長方形 38"/>
        <xdr:cNvSpPr/>
      </xdr:nvSpPr>
      <xdr:spPr>
        <a:xfrm>
          <a:off x="7553325" y="5267325"/>
          <a:ext cx="127635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fLocksText="0">
      <xdr:nvSpPr>
        <xdr:cNvPr id="40" name="正方形/長方形 39"/>
        <xdr:cNvSpPr/>
      </xdr:nvSpPr>
      <xdr:spPr>
        <a:xfrm>
          <a:off x="7553325" y="5457825"/>
          <a:ext cx="127635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0.49</a:t>
          </a:r>
          <a:endParaRPr altLang="en-US" lang="ja-JP"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fLocksText="0">
      <xdr:nvSpPr>
        <xdr:cNvPr id="41" name="正方形/長方形 40"/>
        <xdr:cNvSpPr/>
      </xdr:nvSpPr>
      <xdr:spPr>
        <a:xfrm>
          <a:off x="9020175" y="52673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fLocksText="0">
      <xdr:nvSpPr>
        <xdr:cNvPr id="42" name="正方形/長方形 41"/>
        <xdr:cNvSpPr/>
      </xdr:nvSpPr>
      <xdr:spPr>
        <a:xfrm>
          <a:off x="9020175" y="54578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0.73</a:t>
          </a:r>
          <a:endParaRPr altLang="en-US" lang="ja-JP"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fLocksText="0">
      <xdr:nvSpPr>
        <xdr:cNvPr id="43" name="正方形/長方形 42"/>
        <xdr:cNvSpPr/>
      </xdr:nvSpPr>
      <xdr:spPr>
        <a:xfrm>
          <a:off x="762000" y="5781675"/>
          <a:ext cx="5076825" cy="2409825"/>
        </a:xfrm>
        <a:prstGeom prst="rect"/>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fLocksText="0">
      <xdr:nvSpPr>
        <xdr:cNvPr id="44" name="正方形/長方形 43"/>
        <xdr:cNvSpPr/>
      </xdr:nvSpPr>
      <xdr:spPr>
        <a:xfrm>
          <a:off x="6029325" y="5781675"/>
          <a:ext cx="6038850" cy="24098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fLocksText="0">
      <xdr:nvSpPr>
        <xdr:cNvPr id="45" name="正方形/長方形 44"/>
        <xdr:cNvSpPr/>
      </xdr:nvSpPr>
      <xdr:spPr>
        <a:xfrm>
          <a:off x="6029325" y="5781675"/>
          <a:ext cx="3810000" cy="247650"/>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altLang="en-US" lang="ja-JP"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fLocksText="0">
      <xdr:nvSpPr>
        <xdr:cNvPr id="46" name="テキスト ボックス 45"/>
        <xdr:cNvSpPr txBox="1"/>
      </xdr:nvSpPr>
      <xdr:spPr>
        <a:xfrm>
          <a:off x="6162675" y="6096000"/>
          <a:ext cx="5772150" cy="2028825"/>
        </a:xfrm>
        <a:prstGeom prst="rect"/>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a:r>
            <a:rPr altLang="en-US" lang="ja-JP" sz="1100" b="0" i="0">
              <a:solidFill>
                <a:schemeClr val="tx1"/>
              </a:solidFill>
              <a:latin typeface="+mn-lt"/>
              <a:ea typeface="+mn-ea"/>
              <a:cs typeface="+mn-cs"/>
            </a:rPr>
            <a:t>　</a:t>
          </a:r>
          <a:r>
            <a:rPr altLang="ja-JP" lang="ja-JP" sz="1100" b="0" i="0">
              <a:solidFill>
                <a:schemeClr val="tx1"/>
              </a:solidFill>
              <a:latin typeface="+mn-lt"/>
              <a:ea typeface="+mn-ea"/>
              <a:cs typeface="+mn-cs"/>
            </a:rPr>
            <a:t>消費税増税により地方消費税交付金が増になったこと等に伴い，基準財政収入額が増加した。また，地域の元気創造事業費の創設，</a:t>
          </a:r>
          <a:r>
            <a:rPr altLang="en-US" lang="ja-JP" sz="1100" b="0" i="0">
              <a:solidFill>
                <a:schemeClr val="tx1"/>
              </a:solidFill>
              <a:latin typeface="+mn-lt"/>
              <a:ea typeface="+mn-ea"/>
              <a:cs typeface="+mn-cs"/>
            </a:rPr>
            <a:t>消防費の単位費用の増</a:t>
          </a:r>
          <a:r>
            <a:rPr altLang="ja-JP" lang="ja-JP" sz="1100" b="0" i="0">
              <a:solidFill>
                <a:schemeClr val="tx1"/>
              </a:solidFill>
              <a:latin typeface="+mn-lt"/>
              <a:ea typeface="+mn-ea"/>
              <a:cs typeface="+mn-cs"/>
            </a:rPr>
            <a:t>等により基準財政需要額についても増加している。過去３ヵ年の平均値である財政力指数は，前年度と</a:t>
          </a:r>
          <a:r>
            <a:rPr altLang="en-US" lang="ja-JP" sz="1100" b="0" i="0">
              <a:solidFill>
                <a:schemeClr val="tx1"/>
              </a:solidFill>
              <a:latin typeface="+mn-lt"/>
              <a:ea typeface="+mn-ea"/>
              <a:cs typeface="+mn-cs"/>
            </a:rPr>
            <a:t>同ポイントであった</a:t>
          </a:r>
          <a:r>
            <a:rPr altLang="ja-JP" lang="ja-JP" sz="1100" b="0" i="0">
              <a:solidFill>
                <a:schemeClr val="tx1"/>
              </a:solidFill>
              <a:latin typeface="+mn-lt"/>
              <a:ea typeface="+mn-ea"/>
              <a:cs typeface="+mn-cs"/>
            </a:rPr>
            <a:t>。今後は景気動向によ</a:t>
          </a:r>
          <a:r>
            <a:rPr altLang="en-US" lang="ja-JP" sz="1100" b="0" i="0">
              <a:solidFill>
                <a:schemeClr val="tx1"/>
              </a:solidFill>
              <a:latin typeface="+mn-lt"/>
              <a:ea typeface="+mn-ea"/>
              <a:cs typeface="+mn-cs"/>
            </a:rPr>
            <a:t>る</a:t>
          </a:r>
          <a:r>
            <a:rPr altLang="ja-JP" lang="ja-JP" sz="1100" b="0" i="0">
              <a:solidFill>
                <a:schemeClr val="tx1"/>
              </a:solidFill>
              <a:latin typeface="+mn-lt"/>
              <a:ea typeface="+mn-ea"/>
              <a:cs typeface="+mn-cs"/>
            </a:rPr>
            <a:t>市税収入</a:t>
          </a:r>
          <a:r>
            <a:rPr altLang="en-US" lang="ja-JP" sz="1100" b="0" i="0">
              <a:solidFill>
                <a:schemeClr val="tx1"/>
              </a:solidFill>
              <a:latin typeface="+mn-lt"/>
              <a:ea typeface="+mn-ea"/>
              <a:cs typeface="+mn-cs"/>
            </a:rPr>
            <a:t>等</a:t>
          </a:r>
          <a:r>
            <a:rPr altLang="ja-JP" lang="ja-JP" sz="1100" b="0" i="0">
              <a:solidFill>
                <a:schemeClr val="tx1"/>
              </a:solidFill>
              <a:latin typeface="+mn-lt"/>
              <a:ea typeface="+mn-ea"/>
              <a:cs typeface="+mn-cs"/>
            </a:rPr>
            <a:t>に大きな影響を受けることが懸念されるが，事務事業の見直しなどによる経常経費の削減を進めることにより財政基盤の強化に努める。</a:t>
          </a:r>
          <a:endParaRPr altLang="ja-JP" lang="ja-JP" sz="1400">
            <a:solidFill>
              <a:schemeClr val="tx1"/>
            </a:solidFill>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161925</xdr:rowOff>
    </xdr:from>
    <xdr:ext cx="762000" cy="257175"/>
    <xdr:sp macro="">
      <xdr:nvSpPr>
        <xdr:cNvPr id="48" name="テキスト ボックス 47"/>
        <xdr:cNvSpPr txBox="1"/>
      </xdr:nvSpPr>
      <xdr:spPr>
        <a:xfrm>
          <a:off x="0" y="80486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0.20</a:t>
          </a:r>
          <a:endParaRPr altLang="en-US" lang="ja-JP"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86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161925</xdr:rowOff>
    </xdr:from>
    <xdr:ext cx="762000" cy="257175"/>
    <xdr:sp macro="">
      <xdr:nvSpPr>
        <xdr:cNvPr id="50" name="テキスト ボックス 49"/>
        <xdr:cNvSpPr txBox="1"/>
      </xdr:nvSpPr>
      <xdr:spPr>
        <a:xfrm>
          <a:off x="0" y="77057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0.40</a:t>
          </a:r>
          <a:endParaRPr altLang="en-US" lang="ja-JP"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57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161925</xdr:rowOff>
    </xdr:from>
    <xdr:ext cx="762000" cy="257175"/>
    <xdr:sp macro="">
      <xdr:nvSpPr>
        <xdr:cNvPr id="52" name="テキスト ボックス 51"/>
        <xdr:cNvSpPr txBox="1"/>
      </xdr:nvSpPr>
      <xdr:spPr>
        <a:xfrm>
          <a:off x="0" y="73628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0.60</a:t>
          </a:r>
          <a:endParaRPr altLang="en-US" lang="ja-JP"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32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152400</xdr:rowOff>
    </xdr:from>
    <xdr:ext cx="762000" cy="257175"/>
    <xdr:sp macro="">
      <xdr:nvSpPr>
        <xdr:cNvPr id="54" name="テキスト ボックス 53"/>
        <xdr:cNvSpPr txBox="1"/>
      </xdr:nvSpPr>
      <xdr:spPr>
        <a:xfrm>
          <a:off x="0" y="70104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0.80</a:t>
          </a:r>
          <a:endParaRPr altLang="en-US" lang="ja-JP"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03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152400</xdr:rowOff>
    </xdr:from>
    <xdr:ext cx="762000" cy="257175"/>
    <xdr:sp macro="">
      <xdr:nvSpPr>
        <xdr:cNvPr id="56" name="テキスト ボックス 55"/>
        <xdr:cNvSpPr txBox="1"/>
      </xdr:nvSpPr>
      <xdr:spPr>
        <a:xfrm>
          <a:off x="0" y="6667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1.00</a:t>
          </a:r>
          <a:endParaRPr altLang="en-US" lang="ja-JP"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4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152400</xdr:rowOff>
    </xdr:from>
    <xdr:ext cx="762000" cy="257175"/>
    <xdr:sp macro="">
      <xdr:nvSpPr>
        <xdr:cNvPr id="58" name="テキスト ボックス 57"/>
        <xdr:cNvSpPr txBox="1"/>
      </xdr:nvSpPr>
      <xdr:spPr>
        <a:xfrm>
          <a:off x="0" y="63246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1.20</a:t>
          </a:r>
          <a:endParaRPr altLang="en-US" lang="ja-JP"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45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152400</xdr:rowOff>
    </xdr:from>
    <xdr:ext cx="762000" cy="257175"/>
    <xdr:sp macro="">
      <xdr:nvSpPr>
        <xdr:cNvPr id="60" name="テキスト ボックス 59"/>
        <xdr:cNvSpPr txBox="1"/>
      </xdr:nvSpPr>
      <xdr:spPr>
        <a:xfrm>
          <a:off x="0" y="59817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1.40</a:t>
          </a:r>
          <a:endParaRPr altLang="en-US" lang="ja-JP"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816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152400</xdr:rowOff>
    </xdr:from>
    <xdr:ext cx="762000" cy="257175"/>
    <xdr:sp macro="">
      <xdr:nvSpPr>
        <xdr:cNvPr id="62" name="テキスト ボックス 61"/>
        <xdr:cNvSpPr txBox="1"/>
      </xdr:nvSpPr>
      <xdr:spPr>
        <a:xfrm>
          <a:off x="0" y="56388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1.60</a:t>
          </a:r>
          <a:endParaRPr altLang="en-US" lang="ja-JP"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fLocksText="0">
      <xdr:nvSpPr>
        <xdr:cNvPr id="63" name="財政力グラフ枠"/>
        <xdr:cNvSpPr/>
      </xdr:nvSpPr>
      <xdr:spPr>
        <a:xfrm>
          <a:off x="762000" y="5781675"/>
          <a:ext cx="5076825" cy="2409825"/>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525"/>
          <a:ext cx="0" cy="1704975"/>
        </a:xfrm>
        <a:prstGeom prst="line"/>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238125</xdr:colOff>
      <xdr:row>45</xdr:row>
      <xdr:rowOff>66675</xdr:rowOff>
    </xdr:from>
    <xdr:ext cx="762000" cy="257175"/>
    <xdr:sp macro="">
      <xdr:nvSpPr>
        <xdr:cNvPr id="65" name="財政力最小値テキスト"/>
        <xdr:cNvSpPr txBox="1"/>
      </xdr:nvSpPr>
      <xdr:spPr>
        <a:xfrm>
          <a:off x="5038725" y="77819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a:rPr>
            <a:t>0.42</a:t>
          </a:r>
          <a:endParaRPr altLang="en-US" lang="ja-JP"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7275" y="7810500"/>
          <a:ext cx="171450"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238125</xdr:colOff>
      <xdr:row>34</xdr:row>
      <xdr:rowOff>19050</xdr:rowOff>
    </xdr:from>
    <xdr:ext cx="762000" cy="257175"/>
    <xdr:sp macro="">
      <xdr:nvSpPr>
        <xdr:cNvPr id="67" name="財政力最大値テキスト"/>
        <xdr:cNvSpPr txBox="1"/>
      </xdr:nvSpPr>
      <xdr:spPr>
        <a:xfrm>
          <a:off x="5038725" y="58483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a:rPr>
            <a:t>1.41</a:t>
          </a:r>
          <a:endParaRPr altLang="en-US" lang="ja-JP"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7275" y="6105525"/>
          <a:ext cx="171450"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160565</xdr:rowOff>
    </xdr:from>
    <xdr:to>
      <xdr:col>7</xdr:col>
      <xdr:colOff>152400</xdr:colOff>
      <xdr:row>39</xdr:row>
      <xdr:rowOff>160565</xdr:rowOff>
    </xdr:to>
    <xdr:cxnSp macro="">
      <xdr:nvCxnSpPr>
        <xdr:cNvPr id="69" name="直線コネクタ 68"/>
        <xdr:cNvCxnSpPr/>
      </xdr:nvCxnSpPr>
      <xdr:spPr>
        <a:xfrm>
          <a:off x="4114800" y="6848475"/>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238125</xdr:colOff>
      <xdr:row>41</xdr:row>
      <xdr:rowOff>152400</xdr:rowOff>
    </xdr:from>
    <xdr:ext cx="762000" cy="257175"/>
    <xdr:sp macro="">
      <xdr:nvSpPr>
        <xdr:cNvPr id="70" name="財政力平均値テキスト"/>
        <xdr:cNvSpPr txBox="1"/>
      </xdr:nvSpPr>
      <xdr:spPr>
        <a:xfrm>
          <a:off x="5038725" y="7181850"/>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000080"/>
              </a:solidFill>
              <a:latin typeface="ＭＳ Ｐゴシック"/>
            </a:rPr>
            <a:t>0.74</a:t>
          </a:r>
          <a:endParaRPr altLang="en-US" lang="ja-JP"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fLocksText="0">
      <xdr:nvSpPr>
        <xdr:cNvPr id="71" name="フローチャート : 判断 70"/>
        <xdr:cNvSpPr/>
      </xdr:nvSpPr>
      <xdr:spPr>
        <a:xfrm>
          <a:off x="4905375" y="7210425"/>
          <a:ext cx="95250"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4</xdr:col>
      <xdr:colOff>482600</xdr:colOff>
      <xdr:row>39</xdr:row>
      <xdr:rowOff>143328</xdr:rowOff>
    </xdr:from>
    <xdr:to>
      <xdr:col>6</xdr:col>
      <xdr:colOff>0</xdr:colOff>
      <xdr:row>39</xdr:row>
      <xdr:rowOff>160565</xdr:rowOff>
    </xdr:to>
    <xdr:cxnSp macro="">
      <xdr:nvCxnSpPr>
        <xdr:cNvPr id="72" name="直線コネクタ 71"/>
        <xdr:cNvCxnSpPr/>
      </xdr:nvCxnSpPr>
      <xdr:spPr>
        <a:xfrm>
          <a:off x="3228975" y="6829425"/>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fLocksText="0">
      <xdr:nvSpPr>
        <xdr:cNvPr id="73" name="フローチャート : 判断 72"/>
        <xdr:cNvSpPr/>
      </xdr:nvSpPr>
      <xdr:spPr>
        <a:xfrm>
          <a:off x="4067175" y="7210425"/>
          <a:ext cx="95250"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5</xdr:col>
      <xdr:colOff>304800</xdr:colOff>
      <xdr:row>42</xdr:row>
      <xdr:rowOff>95250</xdr:rowOff>
    </xdr:from>
    <xdr:ext cx="733425" cy="257175"/>
    <xdr:sp macro="">
      <xdr:nvSpPr>
        <xdr:cNvPr id="74" name="テキスト ボックス 73"/>
        <xdr:cNvSpPr txBox="1"/>
      </xdr:nvSpPr>
      <xdr:spPr>
        <a:xfrm>
          <a:off x="3733800" y="729615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0.74</a:t>
          </a:r>
          <a:endParaRPr altLang="en-US" lang="ja-JP" sz="1000" b="1">
            <a:solidFill>
              <a:srgbClr val="000080"/>
            </a:solidFill>
            <a:latin typeface="ＭＳ Ｐゴシック"/>
          </a:endParaRPr>
        </a:p>
      </xdr:txBody>
    </xdr:sp>
    <xdr:clientData/>
  </xdr:oneCellAnchor>
  <xdr:twoCellAnchor>
    <xdr:from>
      <xdr:col>3</xdr:col>
      <xdr:colOff>279400</xdr:colOff>
      <xdr:row>39</xdr:row>
      <xdr:rowOff>74385</xdr:rowOff>
    </xdr:from>
    <xdr:to>
      <xdr:col>4</xdr:col>
      <xdr:colOff>482600</xdr:colOff>
      <xdr:row>39</xdr:row>
      <xdr:rowOff>143328</xdr:rowOff>
    </xdr:to>
    <xdr:cxnSp macro="">
      <xdr:nvCxnSpPr>
        <xdr:cNvPr id="75" name="直線コネクタ 74"/>
        <xdr:cNvCxnSpPr/>
      </xdr:nvCxnSpPr>
      <xdr:spPr>
        <a:xfrm>
          <a:off x="2333625" y="6762750"/>
          <a:ext cx="895350" cy="666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fLocksText="0">
      <xdr:nvSpPr>
        <xdr:cNvPr id="76" name="フローチャート : 判断 75"/>
        <xdr:cNvSpPr/>
      </xdr:nvSpPr>
      <xdr:spPr>
        <a:xfrm>
          <a:off x="3171825" y="72104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xdr:col>
      <xdr:colOff>95250</xdr:colOff>
      <xdr:row>42</xdr:row>
      <xdr:rowOff>95250</xdr:rowOff>
    </xdr:from>
    <xdr:ext cx="762000" cy="257175"/>
    <xdr:sp macro="">
      <xdr:nvSpPr>
        <xdr:cNvPr id="77" name="テキスト ボックス 76"/>
        <xdr:cNvSpPr txBox="1"/>
      </xdr:nvSpPr>
      <xdr:spPr>
        <a:xfrm>
          <a:off x="2838450" y="72961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0.74</a:t>
          </a:r>
          <a:endParaRPr altLang="en-US" lang="ja-JP" sz="1000" b="1">
            <a:solidFill>
              <a:srgbClr val="000080"/>
            </a:solidFill>
            <a:latin typeface="ＭＳ Ｐゴシック"/>
          </a:endParaRPr>
        </a:p>
      </xdr:txBody>
    </xdr:sp>
    <xdr:clientData/>
  </xdr:oneCellAnchor>
  <xdr:twoCellAnchor>
    <xdr:from>
      <xdr:col>2</xdr:col>
      <xdr:colOff>76200</xdr:colOff>
      <xdr:row>39</xdr:row>
      <xdr:rowOff>22678</xdr:rowOff>
    </xdr:from>
    <xdr:to>
      <xdr:col>3</xdr:col>
      <xdr:colOff>279400</xdr:colOff>
      <xdr:row>39</xdr:row>
      <xdr:rowOff>74385</xdr:rowOff>
    </xdr:to>
    <xdr:cxnSp macro="">
      <xdr:nvCxnSpPr>
        <xdr:cNvPr id="78" name="直線コネクタ 77"/>
        <xdr:cNvCxnSpPr/>
      </xdr:nvCxnSpPr>
      <xdr:spPr>
        <a:xfrm>
          <a:off x="1447800" y="6705600"/>
          <a:ext cx="885825" cy="571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fLocksText="0">
      <xdr:nvSpPr>
        <xdr:cNvPr id="79" name="フローチャート : 判断 78"/>
        <xdr:cNvSpPr/>
      </xdr:nvSpPr>
      <xdr:spPr>
        <a:xfrm>
          <a:off x="2286000" y="71628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xdr:col>
      <xdr:colOff>581025</xdr:colOff>
      <xdr:row>42</xdr:row>
      <xdr:rowOff>47625</xdr:rowOff>
    </xdr:from>
    <xdr:ext cx="762000" cy="257175"/>
    <xdr:sp macro="">
      <xdr:nvSpPr>
        <xdr:cNvPr id="80" name="テキスト ボックス 79"/>
        <xdr:cNvSpPr txBox="1"/>
      </xdr:nvSpPr>
      <xdr:spPr>
        <a:xfrm>
          <a:off x="1952625" y="72485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0.77</a:t>
          </a:r>
          <a:endParaRPr altLang="en-US" lang="ja-JP" sz="1000" b="1">
            <a:solidFill>
              <a:srgbClr val="000080"/>
            </a:solidFill>
            <a:latin typeface="ＭＳ Ｐゴシック"/>
          </a:endParaRPr>
        </a:p>
      </xdr:txBody>
    </xdr:sp>
    <xdr:clientData/>
  </xdr:oneCellAnchor>
  <xdr:twoCellAnchor>
    <xdr:from>
      <xdr:col>2</xdr:col>
      <xdr:colOff>25400</xdr:colOff>
      <xdr:row>40</xdr:row>
      <xdr:rowOff>127907</xdr:rowOff>
    </xdr:from>
    <xdr:to>
      <xdr:col>2</xdr:col>
      <xdr:colOff>127000</xdr:colOff>
      <xdr:row>41</xdr:row>
      <xdr:rowOff>58057</xdr:rowOff>
    </xdr:to>
    <xdr:sp macro="" fLocksText="0">
      <xdr:nvSpPr>
        <xdr:cNvPr id="81" name="フローチャート : 判断 80"/>
        <xdr:cNvSpPr/>
      </xdr:nvSpPr>
      <xdr:spPr>
        <a:xfrm>
          <a:off x="1400175" y="6981825"/>
          <a:ext cx="95250"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xdr:col>
      <xdr:colOff>381000</xdr:colOff>
      <xdr:row>41</xdr:row>
      <xdr:rowOff>38100</xdr:rowOff>
    </xdr:from>
    <xdr:ext cx="762000" cy="257175"/>
    <xdr:sp macro="">
      <xdr:nvSpPr>
        <xdr:cNvPr id="82" name="テキスト ボックス 81"/>
        <xdr:cNvSpPr txBox="1"/>
      </xdr:nvSpPr>
      <xdr:spPr>
        <a:xfrm>
          <a:off x="1066800" y="70675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0.87</a:t>
          </a:r>
          <a:endParaRPr altLang="en-US" lang="ja-JP" sz="1000" b="1">
            <a:solidFill>
              <a:srgbClr val="000080"/>
            </a:solidFill>
            <a:latin typeface="ＭＳ Ｐゴシック"/>
          </a:endParaRPr>
        </a:p>
      </xdr:txBody>
    </xdr:sp>
    <xdr:clientData/>
  </xdr:oneCellAnchor>
  <xdr:oneCellAnchor>
    <xdr:from>
      <xdr:col>6</xdr:col>
      <xdr:colOff>619125</xdr:colOff>
      <xdr:row>47</xdr:row>
      <xdr:rowOff>133350</xdr:rowOff>
    </xdr:from>
    <xdr:ext cx="762000" cy="257175"/>
    <xdr:sp macro="">
      <xdr:nvSpPr>
        <xdr:cNvPr id="83" name="テキスト ボックス 82"/>
        <xdr:cNvSpPr txBox="1"/>
      </xdr:nvSpPr>
      <xdr:spPr>
        <a:xfrm>
          <a:off x="4733925" y="819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H26</a:t>
          </a:r>
          <a:endParaRPr altLang="en-US" lang="ja-JP" sz="1000">
            <a:latin typeface="ＭＳ Ｐゴシック"/>
          </a:endParaRPr>
        </a:p>
      </xdr:txBody>
    </xdr:sp>
    <xdr:clientData/>
  </xdr:oneCellAnchor>
  <xdr:oneCellAnchor>
    <xdr:from>
      <xdr:col>5</xdr:col>
      <xdr:colOff>466725</xdr:colOff>
      <xdr:row>47</xdr:row>
      <xdr:rowOff>133350</xdr:rowOff>
    </xdr:from>
    <xdr:ext cx="762000" cy="257175"/>
    <xdr:sp macro="">
      <xdr:nvSpPr>
        <xdr:cNvPr id="84" name="テキスト ボックス 83"/>
        <xdr:cNvSpPr txBox="1"/>
      </xdr:nvSpPr>
      <xdr:spPr>
        <a:xfrm>
          <a:off x="3895725" y="819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H25</a:t>
          </a:r>
          <a:endParaRPr altLang="en-US" lang="ja-JP" sz="1000">
            <a:latin typeface="ＭＳ Ｐゴシック"/>
          </a:endParaRPr>
        </a:p>
      </xdr:txBody>
    </xdr:sp>
    <xdr:clientData/>
  </xdr:oneCellAnchor>
  <xdr:oneCellAnchor>
    <xdr:from>
      <xdr:col>4</xdr:col>
      <xdr:colOff>266700</xdr:colOff>
      <xdr:row>47</xdr:row>
      <xdr:rowOff>133350</xdr:rowOff>
    </xdr:from>
    <xdr:ext cx="762000" cy="257175"/>
    <xdr:sp macro="">
      <xdr:nvSpPr>
        <xdr:cNvPr id="85" name="テキスト ボックス 84"/>
        <xdr:cNvSpPr txBox="1"/>
      </xdr:nvSpPr>
      <xdr:spPr>
        <a:xfrm>
          <a:off x="3009900" y="819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H24</a:t>
          </a:r>
          <a:endParaRPr altLang="en-US" lang="ja-JP" sz="1000">
            <a:latin typeface="ＭＳ Ｐゴシック"/>
          </a:endParaRPr>
        </a:p>
      </xdr:txBody>
    </xdr:sp>
    <xdr:clientData/>
  </xdr:oneCellAnchor>
  <xdr:oneCellAnchor>
    <xdr:from>
      <xdr:col>3</xdr:col>
      <xdr:colOff>57150</xdr:colOff>
      <xdr:row>47</xdr:row>
      <xdr:rowOff>133350</xdr:rowOff>
    </xdr:from>
    <xdr:ext cx="762000" cy="257175"/>
    <xdr:sp macro="">
      <xdr:nvSpPr>
        <xdr:cNvPr id="86" name="テキスト ボックス 85"/>
        <xdr:cNvSpPr txBox="1"/>
      </xdr:nvSpPr>
      <xdr:spPr>
        <a:xfrm>
          <a:off x="2114550" y="819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H23</a:t>
          </a:r>
          <a:endParaRPr altLang="en-US" lang="ja-JP" sz="1000">
            <a:latin typeface="ＭＳ Ｐゴシック"/>
          </a:endParaRPr>
        </a:p>
      </xdr:txBody>
    </xdr:sp>
    <xdr:clientData/>
  </xdr:oneCellAnchor>
  <xdr:oneCellAnchor>
    <xdr:from>
      <xdr:col>1</xdr:col>
      <xdr:colOff>542925</xdr:colOff>
      <xdr:row>47</xdr:row>
      <xdr:rowOff>133350</xdr:rowOff>
    </xdr:from>
    <xdr:ext cx="762000" cy="257175"/>
    <xdr:sp macro="">
      <xdr:nvSpPr>
        <xdr:cNvPr id="87" name="テキスト ボックス 86"/>
        <xdr:cNvSpPr txBox="1"/>
      </xdr:nvSpPr>
      <xdr:spPr>
        <a:xfrm>
          <a:off x="1228725" y="819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H22</a:t>
          </a:r>
          <a:endParaRPr altLang="en-US" lang="ja-JP" sz="1000">
            <a:latin typeface="ＭＳ Ｐゴシック"/>
          </a:endParaRPr>
        </a:p>
      </xdr:txBody>
    </xdr:sp>
    <xdr:clientData/>
  </xdr:oneCellAnchor>
  <xdr:twoCellAnchor>
    <xdr:from>
      <xdr:col>7</xdr:col>
      <xdr:colOff>101600</xdr:colOff>
      <xdr:row>39</xdr:row>
      <xdr:rowOff>109765</xdr:rowOff>
    </xdr:from>
    <xdr:to>
      <xdr:col>7</xdr:col>
      <xdr:colOff>203200</xdr:colOff>
      <xdr:row>40</xdr:row>
      <xdr:rowOff>39915</xdr:rowOff>
    </xdr:to>
    <xdr:sp macro="" fLocksText="0">
      <xdr:nvSpPr>
        <xdr:cNvPr id="88" name="円/楕円 87"/>
        <xdr:cNvSpPr/>
      </xdr:nvSpPr>
      <xdr:spPr>
        <a:xfrm>
          <a:off x="4905375" y="6800850"/>
          <a:ext cx="95250"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xdr:col>
      <xdr:colOff>238125</xdr:colOff>
      <xdr:row>38</xdr:row>
      <xdr:rowOff>123825</xdr:rowOff>
    </xdr:from>
    <xdr:ext cx="762000" cy="257175"/>
    <xdr:sp macro="">
      <xdr:nvSpPr>
        <xdr:cNvPr id="89" name="財政力該当値テキスト"/>
        <xdr:cNvSpPr txBox="1"/>
      </xdr:nvSpPr>
      <xdr:spPr>
        <a:xfrm>
          <a:off x="5038725" y="66389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FF0000"/>
              </a:solidFill>
              <a:latin typeface="ＭＳ Ｐゴシック"/>
            </a:rPr>
            <a:t>0.98</a:t>
          </a:r>
          <a:endParaRPr altLang="en-US" lang="ja-JP" sz="1000" b="1">
            <a:solidFill>
              <a:srgbClr val="FF0000"/>
            </a:solidFill>
            <a:latin typeface="ＭＳ Ｐゴシック"/>
          </a:endParaRPr>
        </a:p>
      </xdr:txBody>
    </xdr:sp>
    <xdr:clientData/>
  </xdr:oneCellAnchor>
  <xdr:twoCellAnchor>
    <xdr:from>
      <xdr:col>5</xdr:col>
      <xdr:colOff>635000</xdr:colOff>
      <xdr:row>39</xdr:row>
      <xdr:rowOff>109765</xdr:rowOff>
    </xdr:from>
    <xdr:to>
      <xdr:col>6</xdr:col>
      <xdr:colOff>50800</xdr:colOff>
      <xdr:row>40</xdr:row>
      <xdr:rowOff>39915</xdr:rowOff>
    </xdr:to>
    <xdr:sp macro="" fLocksText="0">
      <xdr:nvSpPr>
        <xdr:cNvPr id="90" name="円/楕円 89"/>
        <xdr:cNvSpPr/>
      </xdr:nvSpPr>
      <xdr:spPr>
        <a:xfrm>
          <a:off x="4067175" y="6800850"/>
          <a:ext cx="95250"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5</xdr:col>
      <xdr:colOff>304800</xdr:colOff>
      <xdr:row>38</xdr:row>
      <xdr:rowOff>47625</xdr:rowOff>
    </xdr:from>
    <xdr:ext cx="733425" cy="257175"/>
    <xdr:sp macro="">
      <xdr:nvSpPr>
        <xdr:cNvPr id="91" name="テキスト ボックス 90"/>
        <xdr:cNvSpPr txBox="1"/>
      </xdr:nvSpPr>
      <xdr:spPr>
        <a:xfrm>
          <a:off x="3733800" y="6562725"/>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0.98</a:t>
          </a:r>
          <a:endParaRPr altLang="en-US" lang="ja-JP" sz="1000" b="1">
            <a:solidFill>
              <a:srgbClr val="FF0000"/>
            </a:solidFill>
            <a:latin typeface="ＭＳ Ｐゴシック"/>
          </a:endParaRPr>
        </a:p>
      </xdr:txBody>
    </xdr:sp>
    <xdr:clientData/>
  </xdr:oneCellAnchor>
  <xdr:twoCellAnchor>
    <xdr:from>
      <xdr:col>4</xdr:col>
      <xdr:colOff>431800</xdr:colOff>
      <xdr:row>39</xdr:row>
      <xdr:rowOff>92528</xdr:rowOff>
    </xdr:from>
    <xdr:to>
      <xdr:col>4</xdr:col>
      <xdr:colOff>533400</xdr:colOff>
      <xdr:row>40</xdr:row>
      <xdr:rowOff>22678</xdr:rowOff>
    </xdr:to>
    <xdr:sp macro="" fLocksText="0">
      <xdr:nvSpPr>
        <xdr:cNvPr id="92" name="円/楕円 91"/>
        <xdr:cNvSpPr/>
      </xdr:nvSpPr>
      <xdr:spPr>
        <a:xfrm>
          <a:off x="3171825" y="67818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xdr:col>
      <xdr:colOff>95250</xdr:colOff>
      <xdr:row>38</xdr:row>
      <xdr:rowOff>28575</xdr:rowOff>
    </xdr:from>
    <xdr:ext cx="762000" cy="257175"/>
    <xdr:sp macro="">
      <xdr:nvSpPr>
        <xdr:cNvPr id="93" name="テキスト ボックス 92"/>
        <xdr:cNvSpPr txBox="1"/>
      </xdr:nvSpPr>
      <xdr:spPr>
        <a:xfrm>
          <a:off x="2838450" y="65436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0.99</a:t>
          </a:r>
          <a:endParaRPr altLang="en-US" lang="ja-JP" sz="1000" b="1">
            <a:solidFill>
              <a:srgbClr val="FF0000"/>
            </a:solidFill>
            <a:latin typeface="ＭＳ Ｐゴシック"/>
          </a:endParaRPr>
        </a:p>
      </xdr:txBody>
    </xdr:sp>
    <xdr:clientData/>
  </xdr:oneCellAnchor>
  <xdr:twoCellAnchor>
    <xdr:from>
      <xdr:col>3</xdr:col>
      <xdr:colOff>228600</xdr:colOff>
      <xdr:row>39</xdr:row>
      <xdr:rowOff>23585</xdr:rowOff>
    </xdr:from>
    <xdr:to>
      <xdr:col>3</xdr:col>
      <xdr:colOff>330200</xdr:colOff>
      <xdr:row>39</xdr:row>
      <xdr:rowOff>125185</xdr:rowOff>
    </xdr:to>
    <xdr:sp macro="" fLocksText="0">
      <xdr:nvSpPr>
        <xdr:cNvPr id="94" name="円/楕円 93"/>
        <xdr:cNvSpPr/>
      </xdr:nvSpPr>
      <xdr:spPr>
        <a:xfrm>
          <a:off x="2286000" y="67056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xdr:col>
      <xdr:colOff>581025</xdr:colOff>
      <xdr:row>37</xdr:row>
      <xdr:rowOff>133350</xdr:rowOff>
    </xdr:from>
    <xdr:ext cx="762000" cy="257175"/>
    <xdr:sp macro="">
      <xdr:nvSpPr>
        <xdr:cNvPr id="95" name="テキスト ボックス 94"/>
        <xdr:cNvSpPr txBox="1"/>
      </xdr:nvSpPr>
      <xdr:spPr>
        <a:xfrm>
          <a:off x="1952625" y="64770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1.03</a:t>
          </a:r>
          <a:endParaRPr altLang="en-US" lang="ja-JP" sz="1000" b="1">
            <a:solidFill>
              <a:srgbClr val="FF0000"/>
            </a:solidFill>
            <a:latin typeface="ＭＳ Ｐゴシック"/>
          </a:endParaRPr>
        </a:p>
      </xdr:txBody>
    </xdr:sp>
    <xdr:clientData/>
  </xdr:oneCellAnchor>
  <xdr:twoCellAnchor>
    <xdr:from>
      <xdr:col>2</xdr:col>
      <xdr:colOff>25400</xdr:colOff>
      <xdr:row>38</xdr:row>
      <xdr:rowOff>143328</xdr:rowOff>
    </xdr:from>
    <xdr:to>
      <xdr:col>2</xdr:col>
      <xdr:colOff>127000</xdr:colOff>
      <xdr:row>39</xdr:row>
      <xdr:rowOff>73478</xdr:rowOff>
    </xdr:to>
    <xdr:sp macro="" fLocksText="0">
      <xdr:nvSpPr>
        <xdr:cNvPr id="96" name="円/楕円 95"/>
        <xdr:cNvSpPr/>
      </xdr:nvSpPr>
      <xdr:spPr>
        <a:xfrm>
          <a:off x="1400175" y="6657975"/>
          <a:ext cx="95250"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xdr:col>
      <xdr:colOff>381000</xdr:colOff>
      <xdr:row>37</xdr:row>
      <xdr:rowOff>85725</xdr:rowOff>
    </xdr:from>
    <xdr:ext cx="762000" cy="257175"/>
    <xdr:sp macro="">
      <xdr:nvSpPr>
        <xdr:cNvPr id="97" name="テキスト ボックス 96"/>
        <xdr:cNvSpPr txBox="1"/>
      </xdr:nvSpPr>
      <xdr:spPr>
        <a:xfrm>
          <a:off x="1066800" y="64293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1.06</a:t>
          </a:r>
          <a:endParaRPr altLang="en-US" lang="ja-JP"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fLocksText="0">
      <xdr:nvSpPr>
        <xdr:cNvPr id="98" name="正方形/長方形 97"/>
        <xdr:cNvSpPr/>
      </xdr:nvSpPr>
      <xdr:spPr>
        <a:xfrm>
          <a:off x="762000" y="8829675"/>
          <a:ext cx="50768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a:rPr>
            <a:t>財政構造の弾力性</a:t>
          </a:r>
        </a:p>
      </xdr:txBody>
    </xdr:sp>
    <xdr:clientData/>
  </xdr:twoCellAnchor>
  <xdr:oneCellAnchor>
    <xdr:from>
      <xdr:col>2</xdr:col>
      <xdr:colOff>314325</xdr:colOff>
      <xdr:row>53</xdr:row>
      <xdr:rowOff>104775</xdr:rowOff>
    </xdr:from>
    <xdr:ext cx="1438275" cy="304800"/>
    <xdr:sp macro="">
      <xdr:nvSpPr>
        <xdr:cNvPr id="99" name="テキスト ボックス 98"/>
        <xdr:cNvSpPr txBox="1"/>
      </xdr:nvSpPr>
      <xdr:spPr>
        <a:xfrm>
          <a:off x="1685925" y="9191625"/>
          <a:ext cx="1438275" cy="30480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altLang="en-US" lang="ja-JP" sz="1300" b="1">
              <a:latin typeface="ＭＳ Ｐゴシック"/>
            </a:rPr>
            <a:t>経常収支比率</a:t>
          </a:r>
        </a:p>
      </xdr:txBody>
    </xdr:sp>
    <xdr:clientData/>
  </xdr:oneCellAnchor>
  <xdr:oneCellAnchor>
    <xdr:from>
      <xdr:col>4</xdr:col>
      <xdr:colOff>514350</xdr:colOff>
      <xdr:row>53</xdr:row>
      <xdr:rowOff>76200</xdr:rowOff>
    </xdr:from>
    <xdr:ext cx="1647825" cy="361950"/>
    <xdr:sp macro="">
      <xdr:nvSpPr>
        <xdr:cNvPr id="100" name="テキスト ボックス 99"/>
        <xdr:cNvSpPr txBox="1"/>
      </xdr:nvSpPr>
      <xdr:spPr>
        <a:xfrm>
          <a:off x="3257550" y="9163050"/>
          <a:ext cx="1647825" cy="36195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altLang="ja-JP" lang="en-US" sz="1600" b="1">
              <a:solidFill>
                <a:srgbClr val="FF0000"/>
              </a:solidFill>
              <a:latin typeface="ＭＳ Ｐゴシック"/>
            </a:rPr>
            <a:t>[93.7%]</a:t>
          </a:r>
          <a:r>
            <a:rPr altLang="en-US" lang="ja-JP"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fLocksText="0">
      <xdr:nvSpPr>
        <xdr:cNvPr id="101" name="正方形/長方形 100"/>
        <xdr:cNvSpPr/>
      </xdr:nvSpPr>
      <xdr:spPr>
        <a:xfrm>
          <a:off x="5905500" y="90773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fLocksText="0">
      <xdr:nvSpPr>
        <xdr:cNvPr id="102" name="正方形/長方形 101"/>
        <xdr:cNvSpPr/>
      </xdr:nvSpPr>
      <xdr:spPr>
        <a:xfrm>
          <a:off x="5905500" y="92678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66/87</a:t>
          </a:r>
          <a:endParaRPr altLang="en-US" lang="ja-JP"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fLocksText="0">
      <xdr:nvSpPr>
        <xdr:cNvPr id="103" name="正方形/長方形 102"/>
        <xdr:cNvSpPr/>
      </xdr:nvSpPr>
      <xdr:spPr>
        <a:xfrm>
          <a:off x="7553325" y="9077325"/>
          <a:ext cx="127635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fLocksText="0">
      <xdr:nvSpPr>
        <xdr:cNvPr id="104" name="正方形/長方形 103"/>
        <xdr:cNvSpPr/>
      </xdr:nvSpPr>
      <xdr:spPr>
        <a:xfrm>
          <a:off x="7553325" y="9267825"/>
          <a:ext cx="127635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91.3</a:t>
          </a:r>
          <a:endParaRPr altLang="en-US" lang="ja-JP"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fLocksText="0">
      <xdr:nvSpPr>
        <xdr:cNvPr id="105" name="正方形/長方形 104"/>
        <xdr:cNvSpPr/>
      </xdr:nvSpPr>
      <xdr:spPr>
        <a:xfrm>
          <a:off x="9020175" y="90773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fLocksText="0">
      <xdr:nvSpPr>
        <xdr:cNvPr id="106" name="正方形/長方形 105"/>
        <xdr:cNvSpPr/>
      </xdr:nvSpPr>
      <xdr:spPr>
        <a:xfrm>
          <a:off x="9020175" y="92678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90.7</a:t>
          </a:r>
          <a:endParaRPr altLang="en-US" lang="ja-JP"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fLocksText="0">
      <xdr:nvSpPr>
        <xdr:cNvPr id="107" name="正方形/長方形 106"/>
        <xdr:cNvSpPr/>
      </xdr:nvSpPr>
      <xdr:spPr>
        <a:xfrm>
          <a:off x="762000" y="9591675"/>
          <a:ext cx="5076825" cy="2409825"/>
        </a:xfrm>
        <a:prstGeom prst="rect"/>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fLocksText="0">
      <xdr:nvSpPr>
        <xdr:cNvPr id="108" name="正方形/長方形 107"/>
        <xdr:cNvSpPr/>
      </xdr:nvSpPr>
      <xdr:spPr>
        <a:xfrm>
          <a:off x="6029325" y="9591675"/>
          <a:ext cx="6038850" cy="24098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fLocksText="0">
      <xdr:nvSpPr>
        <xdr:cNvPr id="109" name="正方形/長方形 108"/>
        <xdr:cNvSpPr/>
      </xdr:nvSpPr>
      <xdr:spPr>
        <a:xfrm>
          <a:off x="6029325" y="9591675"/>
          <a:ext cx="3810000" cy="247650"/>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altLang="en-US" lang="ja-JP"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fLocksText="0">
      <xdr:nvSpPr>
        <xdr:cNvPr id="110" name="テキスト ボックス 109"/>
        <xdr:cNvSpPr txBox="1"/>
      </xdr:nvSpPr>
      <xdr:spPr>
        <a:xfrm>
          <a:off x="6162675" y="9906000"/>
          <a:ext cx="5772150" cy="2028825"/>
        </a:xfrm>
        <a:prstGeom prst="rect"/>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a:r>
            <a:rPr altLang="ja-JP" lang="ja-JP" sz="1100" b="0" i="0" baseline="0">
              <a:solidFill>
                <a:schemeClr val="tx1"/>
              </a:solidFill>
              <a:latin typeface="+mn-lt"/>
              <a:ea typeface="+mn-ea"/>
              <a:cs typeface="+mn-cs"/>
            </a:rPr>
            <a:t>　</a:t>
          </a:r>
          <a:r>
            <a:rPr altLang="ja-JP" lang="ja-JP" sz="1100" b="0" i="0">
              <a:solidFill>
                <a:schemeClr val="tx1"/>
              </a:solidFill>
              <a:latin typeface="+mn-lt"/>
              <a:ea typeface="+mn-ea"/>
              <a:cs typeface="+mn-cs"/>
            </a:rPr>
            <a:t>歳入については，市税や税連動交付金の増により全体としては経常一般財源等が約</a:t>
          </a:r>
          <a:r>
            <a:rPr altLang="ja-JP" lang="en-US" sz="1100" b="0" i="0">
              <a:solidFill>
                <a:schemeClr val="tx1"/>
              </a:solidFill>
              <a:latin typeface="+mn-lt"/>
              <a:ea typeface="+mn-ea"/>
              <a:cs typeface="+mn-cs"/>
            </a:rPr>
            <a:t>6</a:t>
          </a:r>
          <a:r>
            <a:rPr altLang="ja-JP" lang="ja-JP" sz="1100" b="0" i="0">
              <a:solidFill>
                <a:schemeClr val="tx1"/>
              </a:solidFill>
              <a:latin typeface="+mn-lt"/>
              <a:ea typeface="+mn-ea"/>
              <a:cs typeface="+mn-cs"/>
            </a:rPr>
            <a:t>億</a:t>
          </a:r>
          <a:r>
            <a:rPr altLang="ja-JP" lang="en-US" sz="1100" b="0" i="0">
              <a:solidFill>
                <a:schemeClr val="tx1"/>
              </a:solidFill>
              <a:latin typeface="+mn-lt"/>
              <a:ea typeface="+mn-ea"/>
              <a:cs typeface="+mn-cs"/>
            </a:rPr>
            <a:t>2,200</a:t>
          </a:r>
          <a:r>
            <a:rPr altLang="ja-JP" lang="ja-JP" sz="1100" b="0" i="0">
              <a:solidFill>
                <a:schemeClr val="tx1"/>
              </a:solidFill>
              <a:latin typeface="+mn-lt"/>
              <a:ea typeface="+mn-ea"/>
              <a:cs typeface="+mn-cs"/>
            </a:rPr>
            <a:t>万円の増となった。歳出については，公債費が減少したものの，</a:t>
          </a:r>
          <a:r>
            <a:rPr altLang="en-US" lang="ja-JP" sz="1100" b="0" i="0">
              <a:solidFill>
                <a:schemeClr val="tx1"/>
              </a:solidFill>
              <a:latin typeface="+mn-lt"/>
              <a:ea typeface="+mn-ea"/>
              <a:cs typeface="+mn-cs"/>
            </a:rPr>
            <a:t>物件費</a:t>
          </a:r>
          <a:r>
            <a:rPr altLang="ja-JP" lang="ja-JP" sz="1100" b="0" i="0">
              <a:solidFill>
                <a:schemeClr val="tx1"/>
              </a:solidFill>
              <a:latin typeface="+mn-lt"/>
              <a:ea typeface="+mn-ea"/>
              <a:cs typeface="+mn-cs"/>
            </a:rPr>
            <a:t>や扶助費が増加したことにより経常経費充当一般財源が約</a:t>
          </a:r>
          <a:r>
            <a:rPr altLang="ja-JP" lang="en-US" sz="1100" b="0" i="0">
              <a:solidFill>
                <a:schemeClr val="tx1"/>
              </a:solidFill>
              <a:latin typeface="+mn-lt"/>
              <a:ea typeface="+mn-ea"/>
              <a:cs typeface="+mn-cs"/>
            </a:rPr>
            <a:t>5</a:t>
          </a:r>
          <a:r>
            <a:rPr altLang="ja-JP" lang="ja-JP" sz="1100" b="0" i="0">
              <a:solidFill>
                <a:schemeClr val="tx1"/>
              </a:solidFill>
              <a:latin typeface="+mn-lt"/>
              <a:ea typeface="+mn-ea"/>
              <a:cs typeface="+mn-cs"/>
            </a:rPr>
            <a:t>億</a:t>
          </a:r>
          <a:r>
            <a:rPr altLang="ja-JP" lang="en-US" sz="1100" b="0" i="0">
              <a:solidFill>
                <a:schemeClr val="tx1"/>
              </a:solidFill>
              <a:latin typeface="+mn-lt"/>
              <a:ea typeface="+mn-ea"/>
              <a:cs typeface="+mn-cs"/>
            </a:rPr>
            <a:t>5,000</a:t>
          </a:r>
          <a:r>
            <a:rPr altLang="ja-JP" lang="ja-JP" sz="1100" b="0" i="0">
              <a:solidFill>
                <a:schemeClr val="tx1"/>
              </a:solidFill>
              <a:latin typeface="+mn-lt"/>
              <a:ea typeface="+mn-ea"/>
              <a:cs typeface="+mn-cs"/>
            </a:rPr>
            <a:t>万円の増となった。</a:t>
          </a:r>
          <a:r>
            <a:rPr altLang="en-US" lang="ja-JP" sz="1100" b="0" i="0">
              <a:solidFill>
                <a:schemeClr val="tx1"/>
              </a:solidFill>
              <a:latin typeface="+mn-lt"/>
              <a:ea typeface="+mn-ea"/>
              <a:cs typeface="+mn-cs"/>
            </a:rPr>
            <a:t>また，臨時財政対策債約</a:t>
          </a:r>
          <a:r>
            <a:rPr altLang="ja-JP" lang="en-US" sz="1100" b="0" i="0">
              <a:solidFill>
                <a:schemeClr val="tx1"/>
              </a:solidFill>
              <a:latin typeface="+mn-lt"/>
              <a:ea typeface="+mn-ea"/>
              <a:cs typeface="+mn-cs"/>
            </a:rPr>
            <a:t>4</a:t>
          </a:r>
          <a:r>
            <a:rPr altLang="en-US" lang="ja-JP" sz="1100" b="0" i="0">
              <a:solidFill>
                <a:schemeClr val="tx1"/>
              </a:solidFill>
              <a:latin typeface="+mn-lt"/>
              <a:ea typeface="+mn-ea"/>
              <a:cs typeface="+mn-cs"/>
            </a:rPr>
            <a:t>億</a:t>
          </a:r>
          <a:r>
            <a:rPr altLang="ja-JP" lang="en-US" sz="1100" b="0" i="0">
              <a:solidFill>
                <a:schemeClr val="tx1"/>
              </a:solidFill>
              <a:latin typeface="+mn-lt"/>
              <a:ea typeface="+mn-ea"/>
              <a:cs typeface="+mn-cs"/>
            </a:rPr>
            <a:t>3,800</a:t>
          </a:r>
          <a:r>
            <a:rPr altLang="en-US" lang="ja-JP" sz="1100" b="0" i="0">
              <a:solidFill>
                <a:schemeClr val="tx1"/>
              </a:solidFill>
              <a:latin typeface="+mn-lt"/>
              <a:ea typeface="+mn-ea"/>
              <a:cs typeface="+mn-cs"/>
            </a:rPr>
            <a:t>万円の借入れを行っている。</a:t>
          </a:r>
          <a:r>
            <a:rPr altLang="ja-JP" lang="ja-JP" sz="1100" b="0" i="0">
              <a:solidFill>
                <a:schemeClr val="tx1"/>
              </a:solidFill>
              <a:latin typeface="+mn-lt"/>
              <a:ea typeface="+mn-ea"/>
              <a:cs typeface="+mn-cs"/>
            </a:rPr>
            <a:t>経常収支比率は，前年度と比較して</a:t>
          </a:r>
          <a:r>
            <a:rPr altLang="ja-JP" lang="en-US" sz="1100" b="0" i="0">
              <a:solidFill>
                <a:schemeClr val="tx1"/>
              </a:solidFill>
              <a:latin typeface="+mn-lt"/>
              <a:ea typeface="+mn-ea"/>
              <a:cs typeface="+mn-cs"/>
            </a:rPr>
            <a:t>2.0</a:t>
          </a:r>
          <a:r>
            <a:rPr altLang="ja-JP" lang="ja-JP" sz="1100" b="0" i="0">
              <a:solidFill>
                <a:schemeClr val="tx1"/>
              </a:solidFill>
              <a:latin typeface="+mn-lt"/>
              <a:ea typeface="+mn-ea"/>
              <a:cs typeface="+mn-cs"/>
            </a:rPr>
            <a:t>ポイント改善した。</a:t>
          </a:r>
          <a:r>
            <a:rPr altLang="en-US" lang="ja-JP" sz="1100" b="0" i="0">
              <a:solidFill>
                <a:schemeClr val="tx1"/>
              </a:solidFill>
              <a:latin typeface="+mn-lt"/>
              <a:ea typeface="+mn-ea"/>
              <a:cs typeface="+mn-cs"/>
            </a:rPr>
            <a:t>近年の傾向としては経常収支比率は改善傾向にある。</a:t>
          </a:r>
          <a:endParaRPr altLang="ja-JP" lang="ja-JP" sz="1400">
            <a:solidFill>
              <a:schemeClr val="tx1"/>
            </a:solidFill>
          </a:endParaRPr>
        </a:p>
      </xdr:txBody>
    </xdr:sp>
    <xdr:clientData/>
  </xdr:twoCellAnchor>
  <xdr:oneCellAnchor>
    <xdr:from>
      <xdr:col>1</xdr:col>
      <xdr:colOff>38100</xdr:colOff>
      <xdr:row>54</xdr:row>
      <xdr:rowOff>142875</xdr:rowOff>
    </xdr:from>
    <xdr:ext cx="295275" cy="228600"/>
    <xdr:sp macro="">
      <xdr:nvSpPr>
        <xdr:cNvPr id="111" name="テキスト ボックス 110"/>
        <xdr:cNvSpPr txBox="1"/>
      </xdr:nvSpPr>
      <xdr:spPr>
        <a:xfrm>
          <a:off x="723900" y="9401175"/>
          <a:ext cx="29527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a:rPr>
            <a:t>(%)</a:t>
          </a:r>
          <a:endParaRPr altLang="en-US" lang="ja-JP"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28575</xdr:rowOff>
    </xdr:from>
    <xdr:ext cx="762000" cy="257175"/>
    <xdr:sp macro="">
      <xdr:nvSpPr>
        <xdr:cNvPr id="113" name="テキスト ボックス 112"/>
        <xdr:cNvSpPr txBox="1"/>
      </xdr:nvSpPr>
      <xdr:spPr>
        <a:xfrm>
          <a:off x="0" y="118586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120.0</a:t>
          </a:r>
          <a:endParaRPr altLang="en-US" lang="ja-JP"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57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57150</xdr:rowOff>
    </xdr:from>
    <xdr:ext cx="762000" cy="257175"/>
    <xdr:sp macro="">
      <xdr:nvSpPr>
        <xdr:cNvPr id="115" name="テキスト ボックス 114"/>
        <xdr:cNvSpPr txBox="1"/>
      </xdr:nvSpPr>
      <xdr:spPr>
        <a:xfrm>
          <a:off x="0" y="113728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110.0</a:t>
          </a:r>
          <a:endParaRPr altLang="en-US" lang="ja-JP"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94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95250</xdr:rowOff>
    </xdr:from>
    <xdr:ext cx="762000" cy="257175"/>
    <xdr:sp macro="">
      <xdr:nvSpPr>
        <xdr:cNvPr id="117" name="テキスト ボックス 116"/>
        <xdr:cNvSpPr txBox="1"/>
      </xdr:nvSpPr>
      <xdr:spPr>
        <a:xfrm>
          <a:off x="0" y="108966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100.0</a:t>
          </a:r>
          <a:endParaRPr altLang="en-US" lang="ja-JP"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123825</xdr:rowOff>
    </xdr:from>
    <xdr:ext cx="762000" cy="257175"/>
    <xdr:sp macro="">
      <xdr:nvSpPr>
        <xdr:cNvPr id="119" name="テキスト ボックス 118"/>
        <xdr:cNvSpPr txBox="1"/>
      </xdr:nvSpPr>
      <xdr:spPr>
        <a:xfrm>
          <a:off x="0" y="104108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90.0</a:t>
          </a:r>
          <a:endParaRPr altLang="en-US" lang="ja-JP"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679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152400</xdr:rowOff>
    </xdr:from>
    <xdr:ext cx="762000" cy="257175"/>
    <xdr:sp macro="">
      <xdr:nvSpPr>
        <xdr:cNvPr id="121" name="テキスト ボックス 120"/>
        <xdr:cNvSpPr txBox="1"/>
      </xdr:nvSpPr>
      <xdr:spPr>
        <a:xfrm>
          <a:off x="0" y="99250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80.0</a:t>
          </a:r>
          <a:endParaRPr altLang="en-US" lang="ja-JP"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916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19050</xdr:rowOff>
    </xdr:from>
    <xdr:ext cx="762000" cy="257175"/>
    <xdr:sp macro="">
      <xdr:nvSpPr>
        <xdr:cNvPr id="123" name="テキスト ボックス 122"/>
        <xdr:cNvSpPr txBox="1"/>
      </xdr:nvSpPr>
      <xdr:spPr>
        <a:xfrm>
          <a:off x="0" y="94488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70.0</a:t>
          </a:r>
          <a:endParaRPr altLang="en-US" lang="ja-JP"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fLocksText="0">
      <xdr:nvSpPr>
        <xdr:cNvPr id="124" name="財政構造の弾力性グラフ枠"/>
        <xdr:cNvSpPr/>
      </xdr:nvSpPr>
      <xdr:spPr>
        <a:xfrm>
          <a:off x="762000" y="9591675"/>
          <a:ext cx="5076825" cy="2409825"/>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67925"/>
          <a:ext cx="0" cy="1200150"/>
        </a:xfrm>
        <a:prstGeom prst="line"/>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238125</xdr:colOff>
      <xdr:row>65</xdr:row>
      <xdr:rowOff>104775</xdr:rowOff>
    </xdr:from>
    <xdr:ext cx="762000" cy="257175"/>
    <xdr:sp macro="">
      <xdr:nvSpPr>
        <xdr:cNvPr id="126" name="財政構造の弾力性最小値テキスト"/>
        <xdr:cNvSpPr txBox="1"/>
      </xdr:nvSpPr>
      <xdr:spPr>
        <a:xfrm>
          <a:off x="5038725" y="112490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a:rPr>
            <a:t>104.9</a:t>
          </a:r>
          <a:endParaRPr altLang="en-US" lang="ja-JP"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7275" y="11268075"/>
          <a:ext cx="171450"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238125</xdr:colOff>
      <xdr:row>57</xdr:row>
      <xdr:rowOff>38100</xdr:rowOff>
    </xdr:from>
    <xdr:ext cx="762000" cy="257175"/>
    <xdr:sp macro="">
      <xdr:nvSpPr>
        <xdr:cNvPr id="128" name="財政構造の弾力性最大値テキスト"/>
        <xdr:cNvSpPr txBox="1"/>
      </xdr:nvSpPr>
      <xdr:spPr>
        <a:xfrm>
          <a:off x="5038725" y="98107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a:rPr>
            <a:t>80.0</a:t>
          </a:r>
          <a:endParaRPr altLang="en-US" lang="ja-JP"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7275" y="10067925"/>
          <a:ext cx="171450"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102362</xdr:rowOff>
    </xdr:from>
    <xdr:to>
      <xdr:col>7</xdr:col>
      <xdr:colOff>152400</xdr:colOff>
      <xdr:row>63</xdr:row>
      <xdr:rowOff>27432</xdr:rowOff>
    </xdr:to>
    <xdr:cxnSp macro="">
      <xdr:nvCxnSpPr>
        <xdr:cNvPr id="130" name="直線コネクタ 129"/>
        <xdr:cNvCxnSpPr/>
      </xdr:nvCxnSpPr>
      <xdr:spPr>
        <a:xfrm flipV="1">
          <a:off x="4114800" y="10734675"/>
          <a:ext cx="838200" cy="952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238125</xdr:colOff>
      <xdr:row>60</xdr:row>
      <xdr:rowOff>95250</xdr:rowOff>
    </xdr:from>
    <xdr:ext cx="762000" cy="257175"/>
    <xdr:sp macro="">
      <xdr:nvSpPr>
        <xdr:cNvPr id="131" name="財政構造の弾力性平均値テキスト"/>
        <xdr:cNvSpPr txBox="1"/>
      </xdr:nvSpPr>
      <xdr:spPr>
        <a:xfrm>
          <a:off x="5038725" y="10382250"/>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000080"/>
              </a:solidFill>
              <a:latin typeface="ＭＳ Ｐゴシック"/>
            </a:rPr>
            <a:t>90.8</a:t>
          </a:r>
          <a:endParaRPr altLang="en-US" lang="ja-JP"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fLocksText="0">
      <xdr:nvSpPr>
        <xdr:cNvPr id="132" name="フローチャート : 判断 131"/>
        <xdr:cNvSpPr/>
      </xdr:nvSpPr>
      <xdr:spPr>
        <a:xfrm>
          <a:off x="4905375" y="10544175"/>
          <a:ext cx="95250"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4</xdr:col>
      <xdr:colOff>482600</xdr:colOff>
      <xdr:row>63</xdr:row>
      <xdr:rowOff>27432</xdr:rowOff>
    </xdr:from>
    <xdr:to>
      <xdr:col>6</xdr:col>
      <xdr:colOff>0</xdr:colOff>
      <xdr:row>63</xdr:row>
      <xdr:rowOff>104648</xdr:rowOff>
    </xdr:to>
    <xdr:cxnSp macro="">
      <xdr:nvCxnSpPr>
        <xdr:cNvPr id="133" name="直線コネクタ 132"/>
        <xdr:cNvCxnSpPr/>
      </xdr:nvCxnSpPr>
      <xdr:spPr>
        <a:xfrm flipV="1">
          <a:off x="3228975" y="10829925"/>
          <a:ext cx="885825" cy="762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fLocksText="0">
      <xdr:nvSpPr>
        <xdr:cNvPr id="134" name="フローチャート : 判断 133"/>
        <xdr:cNvSpPr/>
      </xdr:nvSpPr>
      <xdr:spPr>
        <a:xfrm>
          <a:off x="4067175" y="10477500"/>
          <a:ext cx="95250"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5</xdr:col>
      <xdr:colOff>304800</xdr:colOff>
      <xdr:row>59</xdr:row>
      <xdr:rowOff>133350</xdr:rowOff>
    </xdr:from>
    <xdr:ext cx="733425" cy="257175"/>
    <xdr:sp macro="">
      <xdr:nvSpPr>
        <xdr:cNvPr id="135" name="テキスト ボックス 134"/>
        <xdr:cNvSpPr txBox="1"/>
      </xdr:nvSpPr>
      <xdr:spPr>
        <a:xfrm>
          <a:off x="3733800" y="1024890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89.5</a:t>
          </a:r>
          <a:endParaRPr altLang="en-US" lang="ja-JP" sz="1000" b="1">
            <a:solidFill>
              <a:srgbClr val="000080"/>
            </a:solidFill>
            <a:latin typeface="ＭＳ Ｐゴシック"/>
          </a:endParaRPr>
        </a:p>
      </xdr:txBody>
    </xdr:sp>
    <xdr:clientData/>
  </xdr:oneCellAnchor>
  <xdr:twoCellAnchor>
    <xdr:from>
      <xdr:col>3</xdr:col>
      <xdr:colOff>279400</xdr:colOff>
      <xdr:row>63</xdr:row>
      <xdr:rowOff>104648</xdr:rowOff>
    </xdr:from>
    <xdr:to>
      <xdr:col>4</xdr:col>
      <xdr:colOff>482600</xdr:colOff>
      <xdr:row>64</xdr:row>
      <xdr:rowOff>29718</xdr:rowOff>
    </xdr:to>
    <xdr:cxnSp macro="">
      <xdr:nvCxnSpPr>
        <xdr:cNvPr id="136" name="直線コネクタ 135"/>
        <xdr:cNvCxnSpPr/>
      </xdr:nvCxnSpPr>
      <xdr:spPr>
        <a:xfrm flipV="1">
          <a:off x="2333625" y="10906125"/>
          <a:ext cx="895350" cy="952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fLocksText="0">
      <xdr:nvSpPr>
        <xdr:cNvPr id="137" name="フローチャート : 判断 136"/>
        <xdr:cNvSpPr/>
      </xdr:nvSpPr>
      <xdr:spPr>
        <a:xfrm>
          <a:off x="3171825" y="105156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xdr:col>
      <xdr:colOff>95250</xdr:colOff>
      <xdr:row>59</xdr:row>
      <xdr:rowOff>171450</xdr:rowOff>
    </xdr:from>
    <xdr:ext cx="762000" cy="257175"/>
    <xdr:sp macro="">
      <xdr:nvSpPr>
        <xdr:cNvPr id="138" name="テキスト ボックス 137"/>
        <xdr:cNvSpPr txBox="1"/>
      </xdr:nvSpPr>
      <xdr:spPr>
        <a:xfrm>
          <a:off x="2838450" y="102870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90.3</a:t>
          </a:r>
          <a:endParaRPr altLang="en-US" lang="ja-JP" sz="1000" b="1">
            <a:solidFill>
              <a:srgbClr val="000080"/>
            </a:solidFill>
            <a:latin typeface="ＭＳ Ｐゴシック"/>
          </a:endParaRPr>
        </a:p>
      </xdr:txBody>
    </xdr:sp>
    <xdr:clientData/>
  </xdr:oneCellAnchor>
  <xdr:twoCellAnchor>
    <xdr:from>
      <xdr:col>2</xdr:col>
      <xdr:colOff>76200</xdr:colOff>
      <xdr:row>64</xdr:row>
      <xdr:rowOff>29718</xdr:rowOff>
    </xdr:from>
    <xdr:to>
      <xdr:col>3</xdr:col>
      <xdr:colOff>279400</xdr:colOff>
      <xdr:row>64</xdr:row>
      <xdr:rowOff>135890</xdr:rowOff>
    </xdr:to>
    <xdr:cxnSp macro="">
      <xdr:nvCxnSpPr>
        <xdr:cNvPr id="139" name="直線コネクタ 138"/>
        <xdr:cNvCxnSpPr/>
      </xdr:nvCxnSpPr>
      <xdr:spPr>
        <a:xfrm flipV="1">
          <a:off x="1447800" y="11001375"/>
          <a:ext cx="885825" cy="1047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fLocksText="0">
      <xdr:nvSpPr>
        <xdr:cNvPr id="140" name="フローチャート : 判断 139"/>
        <xdr:cNvSpPr/>
      </xdr:nvSpPr>
      <xdr:spPr>
        <a:xfrm>
          <a:off x="2286000" y="104965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xdr:col>
      <xdr:colOff>581025</xdr:colOff>
      <xdr:row>59</xdr:row>
      <xdr:rowOff>152400</xdr:rowOff>
    </xdr:from>
    <xdr:ext cx="762000" cy="257175"/>
    <xdr:sp macro="">
      <xdr:nvSpPr>
        <xdr:cNvPr id="141" name="テキスト ボックス 140"/>
        <xdr:cNvSpPr txBox="1"/>
      </xdr:nvSpPr>
      <xdr:spPr>
        <a:xfrm>
          <a:off x="1952625" y="102679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89.9</a:t>
          </a:r>
          <a:endParaRPr altLang="en-US" lang="ja-JP" sz="1000" b="1">
            <a:solidFill>
              <a:srgbClr val="000080"/>
            </a:solidFill>
            <a:latin typeface="ＭＳ Ｐゴシック"/>
          </a:endParaRPr>
        </a:p>
      </xdr:txBody>
    </xdr:sp>
    <xdr:clientData/>
  </xdr:oneCellAnchor>
  <xdr:twoCellAnchor>
    <xdr:from>
      <xdr:col>2</xdr:col>
      <xdr:colOff>25400</xdr:colOff>
      <xdr:row>61</xdr:row>
      <xdr:rowOff>112014</xdr:rowOff>
    </xdr:from>
    <xdr:to>
      <xdr:col>2</xdr:col>
      <xdr:colOff>127000</xdr:colOff>
      <xdr:row>62</xdr:row>
      <xdr:rowOff>42164</xdr:rowOff>
    </xdr:to>
    <xdr:sp macro="" fLocksText="0">
      <xdr:nvSpPr>
        <xdr:cNvPr id="142" name="フローチャート : 判断 141"/>
        <xdr:cNvSpPr/>
      </xdr:nvSpPr>
      <xdr:spPr>
        <a:xfrm>
          <a:off x="1400175" y="10572750"/>
          <a:ext cx="95250"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xdr:col>
      <xdr:colOff>381000</xdr:colOff>
      <xdr:row>60</xdr:row>
      <xdr:rowOff>47625</xdr:rowOff>
    </xdr:from>
    <xdr:ext cx="762000" cy="257175"/>
    <xdr:sp macro="">
      <xdr:nvSpPr>
        <xdr:cNvPr id="143" name="テキスト ボックス 142"/>
        <xdr:cNvSpPr txBox="1"/>
      </xdr:nvSpPr>
      <xdr:spPr>
        <a:xfrm>
          <a:off x="1066800" y="103346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91.4</a:t>
          </a:r>
          <a:endParaRPr altLang="en-US" lang="ja-JP" sz="1000" b="1">
            <a:solidFill>
              <a:srgbClr val="000080"/>
            </a:solidFill>
            <a:latin typeface="ＭＳ Ｐゴシック"/>
          </a:endParaRPr>
        </a:p>
      </xdr:txBody>
    </xdr:sp>
    <xdr:clientData/>
  </xdr:oneCellAnchor>
  <xdr:oneCellAnchor>
    <xdr:from>
      <xdr:col>6</xdr:col>
      <xdr:colOff>619125</xdr:colOff>
      <xdr:row>69</xdr:row>
      <xdr:rowOff>171450</xdr:rowOff>
    </xdr:from>
    <xdr:ext cx="762000" cy="257175"/>
    <xdr:sp macro="">
      <xdr:nvSpPr>
        <xdr:cNvPr id="144" name="テキスト ボックス 143"/>
        <xdr:cNvSpPr txBox="1"/>
      </xdr:nvSpPr>
      <xdr:spPr>
        <a:xfrm>
          <a:off x="4733925" y="1200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H26</a:t>
          </a:r>
          <a:endParaRPr altLang="en-US" lang="ja-JP" sz="1000">
            <a:latin typeface="ＭＳ Ｐゴシック"/>
          </a:endParaRPr>
        </a:p>
      </xdr:txBody>
    </xdr:sp>
    <xdr:clientData/>
  </xdr:oneCellAnchor>
  <xdr:oneCellAnchor>
    <xdr:from>
      <xdr:col>5</xdr:col>
      <xdr:colOff>466725</xdr:colOff>
      <xdr:row>69</xdr:row>
      <xdr:rowOff>171450</xdr:rowOff>
    </xdr:from>
    <xdr:ext cx="762000" cy="257175"/>
    <xdr:sp macro="">
      <xdr:nvSpPr>
        <xdr:cNvPr id="145" name="テキスト ボックス 144"/>
        <xdr:cNvSpPr txBox="1"/>
      </xdr:nvSpPr>
      <xdr:spPr>
        <a:xfrm>
          <a:off x="3895725" y="1200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H25</a:t>
          </a:r>
          <a:endParaRPr altLang="en-US" lang="ja-JP" sz="1000">
            <a:latin typeface="ＭＳ Ｐゴシック"/>
          </a:endParaRPr>
        </a:p>
      </xdr:txBody>
    </xdr:sp>
    <xdr:clientData/>
  </xdr:oneCellAnchor>
  <xdr:oneCellAnchor>
    <xdr:from>
      <xdr:col>4</xdr:col>
      <xdr:colOff>266700</xdr:colOff>
      <xdr:row>69</xdr:row>
      <xdr:rowOff>171450</xdr:rowOff>
    </xdr:from>
    <xdr:ext cx="762000" cy="257175"/>
    <xdr:sp macro="">
      <xdr:nvSpPr>
        <xdr:cNvPr id="146" name="テキスト ボックス 145"/>
        <xdr:cNvSpPr txBox="1"/>
      </xdr:nvSpPr>
      <xdr:spPr>
        <a:xfrm>
          <a:off x="3009900" y="1200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H24</a:t>
          </a:r>
          <a:endParaRPr altLang="en-US" lang="ja-JP" sz="1000">
            <a:latin typeface="ＭＳ Ｐゴシック"/>
          </a:endParaRPr>
        </a:p>
      </xdr:txBody>
    </xdr:sp>
    <xdr:clientData/>
  </xdr:oneCellAnchor>
  <xdr:oneCellAnchor>
    <xdr:from>
      <xdr:col>3</xdr:col>
      <xdr:colOff>57150</xdr:colOff>
      <xdr:row>69</xdr:row>
      <xdr:rowOff>171450</xdr:rowOff>
    </xdr:from>
    <xdr:ext cx="762000" cy="257175"/>
    <xdr:sp macro="">
      <xdr:nvSpPr>
        <xdr:cNvPr id="147" name="テキスト ボックス 146"/>
        <xdr:cNvSpPr txBox="1"/>
      </xdr:nvSpPr>
      <xdr:spPr>
        <a:xfrm>
          <a:off x="2114550" y="1200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H23</a:t>
          </a:r>
          <a:endParaRPr altLang="en-US" lang="ja-JP" sz="1000">
            <a:latin typeface="ＭＳ Ｐゴシック"/>
          </a:endParaRPr>
        </a:p>
      </xdr:txBody>
    </xdr:sp>
    <xdr:clientData/>
  </xdr:oneCellAnchor>
  <xdr:oneCellAnchor>
    <xdr:from>
      <xdr:col>1</xdr:col>
      <xdr:colOff>542925</xdr:colOff>
      <xdr:row>69</xdr:row>
      <xdr:rowOff>171450</xdr:rowOff>
    </xdr:from>
    <xdr:ext cx="762000" cy="257175"/>
    <xdr:sp macro="">
      <xdr:nvSpPr>
        <xdr:cNvPr id="148" name="テキスト ボックス 147"/>
        <xdr:cNvSpPr txBox="1"/>
      </xdr:nvSpPr>
      <xdr:spPr>
        <a:xfrm>
          <a:off x="1228725" y="1200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H22</a:t>
          </a:r>
          <a:endParaRPr altLang="en-US" lang="ja-JP" sz="1000">
            <a:latin typeface="ＭＳ Ｐゴシック"/>
          </a:endParaRPr>
        </a:p>
      </xdr:txBody>
    </xdr:sp>
    <xdr:clientData/>
  </xdr:oneCellAnchor>
  <xdr:twoCellAnchor>
    <xdr:from>
      <xdr:col>7</xdr:col>
      <xdr:colOff>101600</xdr:colOff>
      <xdr:row>62</xdr:row>
      <xdr:rowOff>51562</xdr:rowOff>
    </xdr:from>
    <xdr:to>
      <xdr:col>7</xdr:col>
      <xdr:colOff>203200</xdr:colOff>
      <xdr:row>62</xdr:row>
      <xdr:rowOff>153162</xdr:rowOff>
    </xdr:to>
    <xdr:sp macro="" fLocksText="0">
      <xdr:nvSpPr>
        <xdr:cNvPr id="149" name="円/楕円 148"/>
        <xdr:cNvSpPr/>
      </xdr:nvSpPr>
      <xdr:spPr>
        <a:xfrm>
          <a:off x="4905375" y="10677525"/>
          <a:ext cx="95250"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xdr:col>
      <xdr:colOff>238125</xdr:colOff>
      <xdr:row>62</xdr:row>
      <xdr:rowOff>19050</xdr:rowOff>
    </xdr:from>
    <xdr:ext cx="762000" cy="257175"/>
    <xdr:sp macro="">
      <xdr:nvSpPr>
        <xdr:cNvPr id="150" name="財政構造の弾力性該当値テキスト"/>
        <xdr:cNvSpPr txBox="1"/>
      </xdr:nvSpPr>
      <xdr:spPr>
        <a:xfrm>
          <a:off x="5038725" y="106489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FF0000"/>
              </a:solidFill>
              <a:latin typeface="ＭＳ Ｐゴシック"/>
            </a:rPr>
            <a:t>93.7</a:t>
          </a:r>
          <a:endParaRPr altLang="en-US" lang="ja-JP" sz="1000" b="1">
            <a:solidFill>
              <a:srgbClr val="FF0000"/>
            </a:solidFill>
            <a:latin typeface="ＭＳ Ｐゴシック"/>
          </a:endParaRPr>
        </a:p>
      </xdr:txBody>
    </xdr:sp>
    <xdr:clientData/>
  </xdr:oneCellAnchor>
  <xdr:twoCellAnchor>
    <xdr:from>
      <xdr:col>5</xdr:col>
      <xdr:colOff>635000</xdr:colOff>
      <xdr:row>62</xdr:row>
      <xdr:rowOff>148082</xdr:rowOff>
    </xdr:from>
    <xdr:to>
      <xdr:col>6</xdr:col>
      <xdr:colOff>50800</xdr:colOff>
      <xdr:row>63</xdr:row>
      <xdr:rowOff>78232</xdr:rowOff>
    </xdr:to>
    <xdr:sp macro="" fLocksText="0">
      <xdr:nvSpPr>
        <xdr:cNvPr id="151" name="円/楕円 150"/>
        <xdr:cNvSpPr/>
      </xdr:nvSpPr>
      <xdr:spPr>
        <a:xfrm>
          <a:off x="4067175" y="10782300"/>
          <a:ext cx="95250"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5</xdr:col>
      <xdr:colOff>304800</xdr:colOff>
      <xdr:row>63</xdr:row>
      <xdr:rowOff>66675</xdr:rowOff>
    </xdr:from>
    <xdr:ext cx="733425" cy="257175"/>
    <xdr:sp macro="">
      <xdr:nvSpPr>
        <xdr:cNvPr id="152" name="テキスト ボックス 151"/>
        <xdr:cNvSpPr txBox="1"/>
      </xdr:nvSpPr>
      <xdr:spPr>
        <a:xfrm>
          <a:off x="3733800" y="10868025"/>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95.7</a:t>
          </a:r>
          <a:endParaRPr altLang="en-US" lang="ja-JP" sz="1000" b="1">
            <a:solidFill>
              <a:srgbClr val="FF0000"/>
            </a:solidFill>
            <a:latin typeface="ＭＳ Ｐゴシック"/>
          </a:endParaRPr>
        </a:p>
      </xdr:txBody>
    </xdr:sp>
    <xdr:clientData/>
  </xdr:oneCellAnchor>
  <xdr:twoCellAnchor>
    <xdr:from>
      <xdr:col>4</xdr:col>
      <xdr:colOff>431800</xdr:colOff>
      <xdr:row>63</xdr:row>
      <xdr:rowOff>53848</xdr:rowOff>
    </xdr:from>
    <xdr:to>
      <xdr:col>4</xdr:col>
      <xdr:colOff>533400</xdr:colOff>
      <xdr:row>63</xdr:row>
      <xdr:rowOff>155448</xdr:rowOff>
    </xdr:to>
    <xdr:sp macro="" fLocksText="0">
      <xdr:nvSpPr>
        <xdr:cNvPr id="153" name="円/楕円 152"/>
        <xdr:cNvSpPr/>
      </xdr:nvSpPr>
      <xdr:spPr>
        <a:xfrm>
          <a:off x="3171825" y="108585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xdr:col>
      <xdr:colOff>95250</xdr:colOff>
      <xdr:row>63</xdr:row>
      <xdr:rowOff>142875</xdr:rowOff>
    </xdr:from>
    <xdr:ext cx="762000" cy="257175"/>
    <xdr:sp macro="">
      <xdr:nvSpPr>
        <xdr:cNvPr id="154" name="テキスト ボックス 153"/>
        <xdr:cNvSpPr txBox="1"/>
      </xdr:nvSpPr>
      <xdr:spPr>
        <a:xfrm>
          <a:off x="2838450" y="109442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97.3</a:t>
          </a:r>
          <a:endParaRPr altLang="en-US" lang="ja-JP" sz="1000" b="1">
            <a:solidFill>
              <a:srgbClr val="FF0000"/>
            </a:solidFill>
            <a:latin typeface="ＭＳ Ｐゴシック"/>
          </a:endParaRPr>
        </a:p>
      </xdr:txBody>
    </xdr:sp>
    <xdr:clientData/>
  </xdr:oneCellAnchor>
  <xdr:twoCellAnchor>
    <xdr:from>
      <xdr:col>3</xdr:col>
      <xdr:colOff>228600</xdr:colOff>
      <xdr:row>63</xdr:row>
      <xdr:rowOff>150368</xdr:rowOff>
    </xdr:from>
    <xdr:to>
      <xdr:col>3</xdr:col>
      <xdr:colOff>330200</xdr:colOff>
      <xdr:row>64</xdr:row>
      <xdr:rowOff>80518</xdr:rowOff>
    </xdr:to>
    <xdr:sp macro="" fLocksText="0">
      <xdr:nvSpPr>
        <xdr:cNvPr id="155" name="円/楕円 154"/>
        <xdr:cNvSpPr/>
      </xdr:nvSpPr>
      <xdr:spPr>
        <a:xfrm>
          <a:off x="2286000" y="1095375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xdr:col>
      <xdr:colOff>581025</xdr:colOff>
      <xdr:row>64</xdr:row>
      <xdr:rowOff>66675</xdr:rowOff>
    </xdr:from>
    <xdr:ext cx="762000" cy="257175"/>
    <xdr:sp macro="">
      <xdr:nvSpPr>
        <xdr:cNvPr id="156" name="テキスト ボックス 155"/>
        <xdr:cNvSpPr txBox="1"/>
      </xdr:nvSpPr>
      <xdr:spPr>
        <a:xfrm>
          <a:off x="1952625" y="110394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99.3</a:t>
          </a:r>
          <a:endParaRPr altLang="en-US" lang="ja-JP" sz="1000" b="1">
            <a:solidFill>
              <a:srgbClr val="FF0000"/>
            </a:solidFill>
            <a:latin typeface="ＭＳ Ｐゴシック"/>
          </a:endParaRPr>
        </a:p>
      </xdr:txBody>
    </xdr:sp>
    <xdr:clientData/>
  </xdr:oneCellAnchor>
  <xdr:twoCellAnchor>
    <xdr:from>
      <xdr:col>2</xdr:col>
      <xdr:colOff>25400</xdr:colOff>
      <xdr:row>64</xdr:row>
      <xdr:rowOff>85090</xdr:rowOff>
    </xdr:from>
    <xdr:to>
      <xdr:col>2</xdr:col>
      <xdr:colOff>127000</xdr:colOff>
      <xdr:row>65</xdr:row>
      <xdr:rowOff>15240</xdr:rowOff>
    </xdr:to>
    <xdr:sp macro="" fLocksText="0">
      <xdr:nvSpPr>
        <xdr:cNvPr id="157" name="円/楕円 156"/>
        <xdr:cNvSpPr/>
      </xdr:nvSpPr>
      <xdr:spPr>
        <a:xfrm>
          <a:off x="1400175" y="11058525"/>
          <a:ext cx="95250"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xdr:col>
      <xdr:colOff>381000</xdr:colOff>
      <xdr:row>65</xdr:row>
      <xdr:rowOff>0</xdr:rowOff>
    </xdr:from>
    <xdr:ext cx="762000" cy="257175"/>
    <xdr:sp macro="">
      <xdr:nvSpPr>
        <xdr:cNvPr id="158" name="テキスト ボックス 157"/>
        <xdr:cNvSpPr txBox="1"/>
      </xdr:nvSpPr>
      <xdr:spPr>
        <a:xfrm>
          <a:off x="1066800" y="111442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101.5</a:t>
          </a:r>
          <a:endParaRPr altLang="en-US" lang="ja-JP"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fLocksText="0">
      <xdr:nvSpPr>
        <xdr:cNvPr id="159" name="正方形/長方形 158"/>
        <xdr:cNvSpPr/>
      </xdr:nvSpPr>
      <xdr:spPr>
        <a:xfrm>
          <a:off x="762000" y="12639675"/>
          <a:ext cx="50768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a:rPr>
            <a:t>人件費・物件費等の状況</a:t>
          </a:r>
        </a:p>
      </xdr:txBody>
    </xdr:sp>
    <xdr:clientData/>
  </xdr:twoCellAnchor>
  <xdr:oneCellAnchor>
    <xdr:from>
      <xdr:col>1</xdr:col>
      <xdr:colOff>114300</xdr:colOff>
      <xdr:row>75</xdr:row>
      <xdr:rowOff>142875</xdr:rowOff>
    </xdr:from>
    <xdr:ext cx="3219450" cy="304800"/>
    <xdr:sp macro="">
      <xdr:nvSpPr>
        <xdr:cNvPr id="160" name="テキスト ボックス 159"/>
        <xdr:cNvSpPr txBox="1"/>
      </xdr:nvSpPr>
      <xdr:spPr>
        <a:xfrm>
          <a:off x="800100" y="13001625"/>
          <a:ext cx="3219450" cy="30480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altLang="en-US" lang="ja-JP" sz="1300" b="1">
              <a:latin typeface="ＭＳ Ｐゴシック"/>
            </a:rPr>
            <a:t>人口</a:t>
          </a:r>
          <a:r>
            <a:rPr altLang="ja-JP" lang="en-US" sz="1300" b="1">
              <a:latin typeface="ＭＳ Ｐゴシック"/>
            </a:rPr>
            <a:t>1</a:t>
          </a:r>
          <a:r>
            <a:rPr altLang="en-US" lang="ja-JP" sz="1300" b="1">
              <a:latin typeface="ＭＳ Ｐゴシック"/>
            </a:rPr>
            <a:t>人当たり人件費・物件費等決算額</a:t>
          </a:r>
        </a:p>
      </xdr:txBody>
    </xdr:sp>
    <xdr:clientData/>
  </xdr:oneCellAnchor>
  <xdr:oneCellAnchor>
    <xdr:from>
      <xdr:col>6</xdr:col>
      <xdr:colOff>28575</xdr:colOff>
      <xdr:row>75</xdr:row>
      <xdr:rowOff>114300</xdr:rowOff>
    </xdr:from>
    <xdr:ext cx="1647825" cy="361950"/>
    <xdr:sp macro="">
      <xdr:nvSpPr>
        <xdr:cNvPr id="161" name="テキスト ボックス 160"/>
        <xdr:cNvSpPr txBox="1"/>
      </xdr:nvSpPr>
      <xdr:spPr>
        <a:xfrm>
          <a:off x="4143375" y="12973050"/>
          <a:ext cx="1647825" cy="36195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altLang="ja-JP" lang="en-US" sz="1600" b="1">
              <a:solidFill>
                <a:srgbClr val="FF0000"/>
              </a:solidFill>
              <a:latin typeface="ＭＳ Ｐゴシック"/>
            </a:rPr>
            <a:t>[116,080</a:t>
          </a:r>
          <a:r>
            <a:rPr altLang="en-US" lang="ja-JP" sz="1600" b="1">
              <a:solidFill>
                <a:srgbClr val="FF0000"/>
              </a:solidFill>
              <a:latin typeface="ＭＳ Ｐゴシック"/>
            </a:rPr>
            <a:t>円</a:t>
          </a:r>
          <a:r>
            <a:rPr altLang="ja-JP" lang="en-US" sz="1600" b="1">
              <a:solidFill>
                <a:srgbClr val="FF0000"/>
              </a:solidFill>
              <a:latin typeface="ＭＳ Ｐゴシック"/>
            </a:rPr>
            <a:t>]</a:t>
          </a:r>
          <a:r>
            <a:rPr altLang="en-US" lang="ja-JP"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fLocksText="0">
      <xdr:nvSpPr>
        <xdr:cNvPr id="162" name="正方形/長方形 161"/>
        <xdr:cNvSpPr/>
      </xdr:nvSpPr>
      <xdr:spPr>
        <a:xfrm>
          <a:off x="5905500" y="128873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fLocksText="0">
      <xdr:nvSpPr>
        <xdr:cNvPr id="163" name="正方形/長方形 162"/>
        <xdr:cNvSpPr/>
      </xdr:nvSpPr>
      <xdr:spPr>
        <a:xfrm>
          <a:off x="5905500" y="130778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62/87</a:t>
          </a:r>
          <a:endParaRPr altLang="en-US" lang="ja-JP"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fLocksText="0">
      <xdr:nvSpPr>
        <xdr:cNvPr id="164" name="正方形/長方形 163"/>
        <xdr:cNvSpPr/>
      </xdr:nvSpPr>
      <xdr:spPr>
        <a:xfrm>
          <a:off x="7553325" y="12887325"/>
          <a:ext cx="127635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fLocksText="0">
      <xdr:nvSpPr>
        <xdr:cNvPr id="165" name="正方形/長方形 164"/>
        <xdr:cNvSpPr/>
      </xdr:nvSpPr>
      <xdr:spPr>
        <a:xfrm>
          <a:off x="7553325" y="13077825"/>
          <a:ext cx="127635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119,984</a:t>
          </a:r>
          <a:endParaRPr altLang="en-US" lang="ja-JP"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fLocksText="0">
      <xdr:nvSpPr>
        <xdr:cNvPr id="166" name="正方形/長方形 165"/>
        <xdr:cNvSpPr/>
      </xdr:nvSpPr>
      <xdr:spPr>
        <a:xfrm>
          <a:off x="9020175" y="128873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fLocksText="0">
      <xdr:nvSpPr>
        <xdr:cNvPr id="167" name="正方形/長方形 166"/>
        <xdr:cNvSpPr/>
      </xdr:nvSpPr>
      <xdr:spPr>
        <a:xfrm>
          <a:off x="9020175" y="130778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119,306</a:t>
          </a:r>
          <a:endParaRPr altLang="en-US" lang="ja-JP"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fLocksText="0">
      <xdr:nvSpPr>
        <xdr:cNvPr id="168" name="正方形/長方形 167"/>
        <xdr:cNvSpPr/>
      </xdr:nvSpPr>
      <xdr:spPr>
        <a:xfrm>
          <a:off x="762000" y="13401675"/>
          <a:ext cx="5076825" cy="2409825"/>
        </a:xfrm>
        <a:prstGeom prst="rect"/>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fLocksText="0">
      <xdr:nvSpPr>
        <xdr:cNvPr id="169" name="正方形/長方形 168"/>
        <xdr:cNvSpPr/>
      </xdr:nvSpPr>
      <xdr:spPr>
        <a:xfrm>
          <a:off x="6029325" y="13401675"/>
          <a:ext cx="6038850" cy="24098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fLocksText="0">
      <xdr:nvSpPr>
        <xdr:cNvPr id="170" name="正方形/長方形 169"/>
        <xdr:cNvSpPr/>
      </xdr:nvSpPr>
      <xdr:spPr>
        <a:xfrm>
          <a:off x="6029325" y="13401675"/>
          <a:ext cx="3810000" cy="247650"/>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altLang="en-US" lang="ja-JP" sz="1100" b="1" i="1">
              <a:solidFill>
                <a:srgbClr val="FF0000"/>
              </a:solidFill>
              <a:latin typeface="ＭＳ Ｐゴシック"/>
            </a:rPr>
            <a:t>人口</a:t>
          </a:r>
          <a:r>
            <a:rPr altLang="ja-JP" lang="en-US" sz="1100" b="1" i="1">
              <a:solidFill>
                <a:srgbClr val="FF0000"/>
              </a:solidFill>
              <a:latin typeface="ＭＳ Ｐゴシック"/>
            </a:rPr>
            <a:t>1</a:t>
          </a:r>
          <a:r>
            <a:rPr altLang="en-US" lang="ja-JP"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fLocksText="0">
      <xdr:nvSpPr>
        <xdr:cNvPr id="171" name="テキスト ボックス 170"/>
        <xdr:cNvSpPr txBox="1"/>
      </xdr:nvSpPr>
      <xdr:spPr>
        <a:xfrm>
          <a:off x="6162675" y="13716000"/>
          <a:ext cx="5772150" cy="2028825"/>
        </a:xfrm>
        <a:prstGeom prst="rect"/>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a:r>
            <a:rPr altLang="en-US" lang="ja-JP" sz="1100" b="0" i="0" baseline="0">
              <a:solidFill>
                <a:srgbClr val="FF0000"/>
              </a:solidFill>
              <a:latin typeface="+mn-lt"/>
              <a:ea typeface="+mn-ea"/>
              <a:cs typeface="+mn-cs"/>
            </a:rPr>
            <a:t>　</a:t>
          </a:r>
          <a:r>
            <a:rPr altLang="ja-JP" lang="ja-JP" sz="1100" b="0" i="0">
              <a:solidFill>
                <a:schemeClr val="tx1"/>
              </a:solidFill>
              <a:latin typeface="+mn-lt"/>
              <a:ea typeface="+mn-ea"/>
              <a:cs typeface="+mn-cs"/>
            </a:rPr>
            <a:t>人件費については，定年退職者等の減少による退職金の減や</a:t>
          </a:r>
          <a:r>
            <a:rPr altLang="en-US" lang="ja-JP" sz="1100" b="0" i="0">
              <a:solidFill>
                <a:schemeClr val="tx1"/>
              </a:solidFill>
              <a:latin typeface="+mn-lt"/>
              <a:ea typeface="+mn-ea"/>
              <a:cs typeface="+mn-cs"/>
            </a:rPr>
            <a:t>嘱託職員数の減による嘱託報酬の減等</a:t>
          </a:r>
          <a:r>
            <a:rPr altLang="ja-JP" lang="ja-JP" sz="1100" b="0" i="0">
              <a:solidFill>
                <a:schemeClr val="tx1"/>
              </a:solidFill>
              <a:latin typeface="+mn-lt"/>
              <a:ea typeface="+mn-ea"/>
              <a:cs typeface="+mn-cs"/>
            </a:rPr>
            <a:t>により前年度比で減少している。物件費については，</a:t>
          </a:r>
          <a:r>
            <a:rPr altLang="en-US" lang="ja-JP" sz="1100" b="0" i="0">
              <a:solidFill>
                <a:schemeClr val="tx1"/>
              </a:solidFill>
              <a:latin typeface="+mn-lt"/>
              <a:ea typeface="+mn-ea"/>
              <a:cs typeface="+mn-cs"/>
            </a:rPr>
            <a:t>新内部事務系システム運用委託料の</a:t>
          </a:r>
          <a:r>
            <a:rPr altLang="ja-JP" lang="ja-JP" sz="1100" b="0" i="0">
              <a:solidFill>
                <a:schemeClr val="tx1"/>
              </a:solidFill>
              <a:latin typeface="+mn-lt"/>
              <a:ea typeface="+mn-ea"/>
              <a:cs typeface="+mn-cs"/>
            </a:rPr>
            <a:t>増等により前年度比で</a:t>
          </a:r>
          <a:r>
            <a:rPr altLang="en-US" lang="ja-JP" sz="1100" b="0" i="0">
              <a:solidFill>
                <a:schemeClr val="tx1"/>
              </a:solidFill>
              <a:latin typeface="+mn-lt"/>
              <a:ea typeface="+mn-ea"/>
              <a:cs typeface="+mn-cs"/>
            </a:rPr>
            <a:t>増加している</a:t>
          </a:r>
          <a:r>
            <a:rPr altLang="ja-JP" lang="ja-JP" sz="1100" b="0" i="0">
              <a:solidFill>
                <a:schemeClr val="tx1"/>
              </a:solidFill>
              <a:latin typeface="+mn-lt"/>
              <a:ea typeface="+mn-ea"/>
              <a:cs typeface="+mn-cs"/>
            </a:rPr>
            <a:t>。類似団体の平均を上回っている状況にあるため，今後事務事業の見直しや，アウトソーシングの活用などを一層推進し，人件費及び物件費等の抑制を図っていく。</a:t>
          </a:r>
          <a:endParaRPr altLang="ja-JP" lang="ja-JP" sz="1400">
            <a:solidFill>
              <a:schemeClr val="tx1"/>
            </a:solidFill>
          </a:endParaRPr>
        </a:p>
      </xdr:txBody>
    </xdr:sp>
    <xdr:clientData/>
  </xdr:twoCellAnchor>
  <xdr:oneCellAnchor>
    <xdr:from>
      <xdr:col>1</xdr:col>
      <xdr:colOff>38100</xdr:colOff>
      <xdr:row>77</xdr:row>
      <xdr:rowOff>9525</xdr:rowOff>
    </xdr:from>
    <xdr:ext cx="352425" cy="228600"/>
    <xdr:sp macro="">
      <xdr:nvSpPr>
        <xdr:cNvPr id="172" name="テキスト ボックス 171"/>
        <xdr:cNvSpPr txBox="1"/>
      </xdr:nvSpPr>
      <xdr:spPr>
        <a:xfrm>
          <a:off x="723900" y="13211175"/>
          <a:ext cx="35242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a:rPr>
            <a:t>(</a:t>
          </a:r>
          <a:r>
            <a:rPr altLang="en-US" lang="ja-JP" sz="800">
              <a:latin typeface="ＭＳ Ｐゴシック"/>
            </a:rPr>
            <a:t>円</a:t>
          </a:r>
          <a:r>
            <a:rPr altLang="ja-JP" lang="en-US" sz="800">
              <a:latin typeface="ＭＳ Ｐゴシック"/>
            </a:rPr>
            <a:t>)</a:t>
          </a:r>
          <a:endParaRPr altLang="en-US" lang="ja-JP"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66675</xdr:rowOff>
    </xdr:from>
    <xdr:ext cx="762000" cy="257175"/>
    <xdr:sp macro="">
      <xdr:nvSpPr>
        <xdr:cNvPr id="174" name="テキスト ボックス 173"/>
        <xdr:cNvSpPr txBox="1"/>
      </xdr:nvSpPr>
      <xdr:spPr>
        <a:xfrm>
          <a:off x="0" y="156686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180,000</a:t>
          </a:r>
          <a:endParaRPr altLang="en-US" lang="ja-JP"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86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66675</xdr:rowOff>
    </xdr:from>
    <xdr:ext cx="762000" cy="257175"/>
    <xdr:sp macro="">
      <xdr:nvSpPr>
        <xdr:cNvPr id="176" name="テキスト ボックス 175"/>
        <xdr:cNvSpPr txBox="1"/>
      </xdr:nvSpPr>
      <xdr:spPr>
        <a:xfrm>
          <a:off x="0" y="153257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160,000</a:t>
          </a:r>
          <a:endParaRPr altLang="en-US" lang="ja-JP"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57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66675</xdr:rowOff>
    </xdr:from>
    <xdr:ext cx="762000" cy="257175"/>
    <xdr:sp macro="">
      <xdr:nvSpPr>
        <xdr:cNvPr id="178" name="テキスト ボックス 177"/>
        <xdr:cNvSpPr txBox="1"/>
      </xdr:nvSpPr>
      <xdr:spPr>
        <a:xfrm>
          <a:off x="0" y="149828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140,000</a:t>
          </a:r>
          <a:endParaRPr altLang="en-US" lang="ja-JP"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32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57150</xdr:rowOff>
    </xdr:from>
    <xdr:ext cx="762000" cy="257175"/>
    <xdr:sp macro="">
      <xdr:nvSpPr>
        <xdr:cNvPr id="180" name="テキスト ボックス 179"/>
        <xdr:cNvSpPr txBox="1"/>
      </xdr:nvSpPr>
      <xdr:spPr>
        <a:xfrm>
          <a:off x="0" y="146304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120,000</a:t>
          </a:r>
          <a:endParaRPr altLang="en-US" lang="ja-JP"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03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57150</xdr:rowOff>
    </xdr:from>
    <xdr:ext cx="762000" cy="257175"/>
    <xdr:sp macro="">
      <xdr:nvSpPr>
        <xdr:cNvPr id="182" name="テキスト ボックス 181"/>
        <xdr:cNvSpPr txBox="1"/>
      </xdr:nvSpPr>
      <xdr:spPr>
        <a:xfrm>
          <a:off x="0" y="14287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100,000</a:t>
          </a:r>
          <a:endParaRPr altLang="en-US" lang="ja-JP"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4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57150</xdr:rowOff>
    </xdr:from>
    <xdr:ext cx="762000" cy="257175"/>
    <xdr:sp macro="">
      <xdr:nvSpPr>
        <xdr:cNvPr id="184" name="テキスト ボックス 183"/>
        <xdr:cNvSpPr txBox="1"/>
      </xdr:nvSpPr>
      <xdr:spPr>
        <a:xfrm>
          <a:off x="0" y="139446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80,000</a:t>
          </a:r>
          <a:endParaRPr altLang="en-US" lang="ja-JP"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45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57150</xdr:rowOff>
    </xdr:from>
    <xdr:ext cx="762000" cy="257175"/>
    <xdr:sp macro="">
      <xdr:nvSpPr>
        <xdr:cNvPr id="186" name="テキスト ボックス 185"/>
        <xdr:cNvSpPr txBox="1"/>
      </xdr:nvSpPr>
      <xdr:spPr>
        <a:xfrm>
          <a:off x="0" y="136017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60,000</a:t>
          </a:r>
          <a:endParaRPr altLang="en-US" lang="ja-JP"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4016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57150</xdr:rowOff>
    </xdr:from>
    <xdr:ext cx="762000" cy="257175"/>
    <xdr:sp macro="">
      <xdr:nvSpPr>
        <xdr:cNvPr id="188" name="テキスト ボックス 187"/>
        <xdr:cNvSpPr txBox="1"/>
      </xdr:nvSpPr>
      <xdr:spPr>
        <a:xfrm>
          <a:off x="0" y="132588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40,000</a:t>
          </a:r>
          <a:endParaRPr altLang="en-US" lang="ja-JP"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fLocksText="0">
      <xdr:nvSpPr>
        <xdr:cNvPr id="189" name="人件費・物件費等の状況グラフ枠"/>
        <xdr:cNvSpPr/>
      </xdr:nvSpPr>
      <xdr:spPr>
        <a:xfrm>
          <a:off x="762000" y="13401675"/>
          <a:ext cx="5076825" cy="2409825"/>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3175"/>
          <a:ext cx="0" cy="1504950"/>
        </a:xfrm>
        <a:prstGeom prst="line"/>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238125</xdr:colOff>
      <xdr:row>90</xdr:row>
      <xdr:rowOff>19050</xdr:rowOff>
    </xdr:from>
    <xdr:ext cx="762000" cy="257175"/>
    <xdr:sp macro="">
      <xdr:nvSpPr>
        <xdr:cNvPr id="191" name="人件費・物件費等の状況最小値テキスト"/>
        <xdr:cNvSpPr txBox="1"/>
      </xdr:nvSpPr>
      <xdr:spPr>
        <a:xfrm>
          <a:off x="5038725" y="154495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a:rPr>
            <a:t>160,669</a:t>
          </a:r>
          <a:endParaRPr altLang="en-US" lang="ja-JP"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7275" y="15478125"/>
          <a:ext cx="171450"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238125</xdr:colOff>
      <xdr:row>79</xdr:row>
      <xdr:rowOff>171450</xdr:rowOff>
    </xdr:from>
    <xdr:ext cx="762000" cy="257175"/>
    <xdr:sp macro="">
      <xdr:nvSpPr>
        <xdr:cNvPr id="193" name="人件費・物件費等の状況最大値テキスト"/>
        <xdr:cNvSpPr txBox="1"/>
      </xdr:nvSpPr>
      <xdr:spPr>
        <a:xfrm>
          <a:off x="5038725" y="137160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a:rPr>
            <a:t>73,210</a:t>
          </a:r>
          <a:endParaRPr altLang="en-US" lang="ja-JP"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7275" y="13973175"/>
          <a:ext cx="171450"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40903</xdr:rowOff>
    </xdr:from>
    <xdr:to>
      <xdr:col>7</xdr:col>
      <xdr:colOff>152400</xdr:colOff>
      <xdr:row>85</xdr:row>
      <xdr:rowOff>136544</xdr:rowOff>
    </xdr:to>
    <xdr:cxnSp macro="">
      <xdr:nvCxnSpPr>
        <xdr:cNvPr id="195" name="直線コネクタ 194"/>
        <xdr:cNvCxnSpPr/>
      </xdr:nvCxnSpPr>
      <xdr:spPr>
        <a:xfrm>
          <a:off x="4114800" y="14611350"/>
          <a:ext cx="838200" cy="952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238125</xdr:colOff>
      <xdr:row>83</xdr:row>
      <xdr:rowOff>142875</xdr:rowOff>
    </xdr:from>
    <xdr:ext cx="762000" cy="257175"/>
    <xdr:sp macro="">
      <xdr:nvSpPr>
        <xdr:cNvPr id="196" name="人件費・物件費等の状況平均値テキスト"/>
        <xdr:cNvSpPr txBox="1"/>
      </xdr:nvSpPr>
      <xdr:spPr>
        <a:xfrm>
          <a:off x="5038725" y="1437322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000080"/>
              </a:solidFill>
              <a:latin typeface="ＭＳ Ｐゴシック"/>
            </a:rPr>
            <a:t>108,563</a:t>
          </a:r>
          <a:endParaRPr altLang="en-US" lang="ja-JP"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fLocksText="0">
      <xdr:nvSpPr>
        <xdr:cNvPr id="197" name="フローチャート : 判断 196"/>
        <xdr:cNvSpPr/>
      </xdr:nvSpPr>
      <xdr:spPr>
        <a:xfrm>
          <a:off x="4905375" y="14525625"/>
          <a:ext cx="95250"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4</xdr:col>
      <xdr:colOff>482600</xdr:colOff>
      <xdr:row>85</xdr:row>
      <xdr:rowOff>40903</xdr:rowOff>
    </xdr:from>
    <xdr:to>
      <xdr:col>6</xdr:col>
      <xdr:colOff>0</xdr:colOff>
      <xdr:row>85</xdr:row>
      <xdr:rowOff>64618</xdr:rowOff>
    </xdr:to>
    <xdr:cxnSp macro="">
      <xdr:nvCxnSpPr>
        <xdr:cNvPr id="198" name="直線コネクタ 197"/>
        <xdr:cNvCxnSpPr/>
      </xdr:nvCxnSpPr>
      <xdr:spPr>
        <a:xfrm flipV="1">
          <a:off x="3228975" y="14611350"/>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fLocksText="0">
      <xdr:nvSpPr>
        <xdr:cNvPr id="199" name="フローチャート : 判断 198"/>
        <xdr:cNvSpPr/>
      </xdr:nvSpPr>
      <xdr:spPr>
        <a:xfrm>
          <a:off x="4067175" y="14458950"/>
          <a:ext cx="95250"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5</xdr:col>
      <xdr:colOff>304800</xdr:colOff>
      <xdr:row>82</xdr:row>
      <xdr:rowOff>171450</xdr:rowOff>
    </xdr:from>
    <xdr:ext cx="733425" cy="257175"/>
    <xdr:sp macro="">
      <xdr:nvSpPr>
        <xdr:cNvPr id="200" name="テキスト ボックス 199"/>
        <xdr:cNvSpPr txBox="1"/>
      </xdr:nvSpPr>
      <xdr:spPr>
        <a:xfrm>
          <a:off x="3733800" y="1423035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104,429</a:t>
          </a:r>
          <a:endParaRPr altLang="en-US" lang="ja-JP" sz="1000" b="1">
            <a:solidFill>
              <a:srgbClr val="000080"/>
            </a:solidFill>
            <a:latin typeface="ＭＳ Ｐゴシック"/>
          </a:endParaRPr>
        </a:p>
      </xdr:txBody>
    </xdr:sp>
    <xdr:clientData/>
  </xdr:oneCellAnchor>
  <xdr:twoCellAnchor>
    <xdr:from>
      <xdr:col>3</xdr:col>
      <xdr:colOff>279400</xdr:colOff>
      <xdr:row>85</xdr:row>
      <xdr:rowOff>64618</xdr:rowOff>
    </xdr:from>
    <xdr:to>
      <xdr:col>4</xdr:col>
      <xdr:colOff>482600</xdr:colOff>
      <xdr:row>86</xdr:row>
      <xdr:rowOff>38241</xdr:rowOff>
    </xdr:to>
    <xdr:cxnSp macro="">
      <xdr:nvCxnSpPr>
        <xdr:cNvPr id="201" name="直線コネクタ 200"/>
        <xdr:cNvCxnSpPr/>
      </xdr:nvCxnSpPr>
      <xdr:spPr>
        <a:xfrm flipV="1">
          <a:off x="2333625" y="14639925"/>
          <a:ext cx="895350" cy="1428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fLocksText="0">
      <xdr:nvSpPr>
        <xdr:cNvPr id="202" name="フローチャート : 判断 201"/>
        <xdr:cNvSpPr/>
      </xdr:nvSpPr>
      <xdr:spPr>
        <a:xfrm>
          <a:off x="3171825" y="1448752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xdr:col>
      <xdr:colOff>95250</xdr:colOff>
      <xdr:row>83</xdr:row>
      <xdr:rowOff>28575</xdr:rowOff>
    </xdr:from>
    <xdr:ext cx="762000" cy="257175"/>
    <xdr:sp macro="">
      <xdr:nvSpPr>
        <xdr:cNvPr id="203" name="テキスト ボックス 202"/>
        <xdr:cNvSpPr txBox="1"/>
      </xdr:nvSpPr>
      <xdr:spPr>
        <a:xfrm>
          <a:off x="2838450" y="142589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106,026</a:t>
          </a:r>
          <a:endParaRPr altLang="en-US" lang="ja-JP" sz="1000" b="1">
            <a:solidFill>
              <a:srgbClr val="000080"/>
            </a:solidFill>
            <a:latin typeface="ＭＳ Ｐゴシック"/>
          </a:endParaRPr>
        </a:p>
      </xdr:txBody>
    </xdr:sp>
    <xdr:clientData/>
  </xdr:oneCellAnchor>
  <xdr:twoCellAnchor>
    <xdr:from>
      <xdr:col>2</xdr:col>
      <xdr:colOff>76200</xdr:colOff>
      <xdr:row>86</xdr:row>
      <xdr:rowOff>38241</xdr:rowOff>
    </xdr:from>
    <xdr:to>
      <xdr:col>3</xdr:col>
      <xdr:colOff>279400</xdr:colOff>
      <xdr:row>86</xdr:row>
      <xdr:rowOff>51392</xdr:rowOff>
    </xdr:to>
    <xdr:cxnSp macro="">
      <xdr:nvCxnSpPr>
        <xdr:cNvPr id="204" name="直線コネクタ 203"/>
        <xdr:cNvCxnSpPr/>
      </xdr:nvCxnSpPr>
      <xdr:spPr>
        <a:xfrm flipV="1">
          <a:off x="1447800" y="14782800"/>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fLocksText="0">
      <xdr:nvSpPr>
        <xdr:cNvPr id="205" name="フローチャート : 判断 204"/>
        <xdr:cNvSpPr/>
      </xdr:nvSpPr>
      <xdr:spPr>
        <a:xfrm>
          <a:off x="2286000" y="1454467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xdr:col>
      <xdr:colOff>581025</xdr:colOff>
      <xdr:row>83</xdr:row>
      <xdr:rowOff>76200</xdr:rowOff>
    </xdr:from>
    <xdr:ext cx="762000" cy="257175"/>
    <xdr:sp macro="">
      <xdr:nvSpPr>
        <xdr:cNvPr id="206" name="テキスト ボックス 205"/>
        <xdr:cNvSpPr txBox="1"/>
      </xdr:nvSpPr>
      <xdr:spPr>
        <a:xfrm>
          <a:off x="1952625" y="143065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109,215</a:t>
          </a:r>
          <a:endParaRPr altLang="en-US" lang="ja-JP" sz="1000" b="1">
            <a:solidFill>
              <a:srgbClr val="000080"/>
            </a:solidFill>
            <a:latin typeface="ＭＳ Ｐゴシック"/>
          </a:endParaRPr>
        </a:p>
      </xdr:txBody>
    </xdr:sp>
    <xdr:clientData/>
  </xdr:oneCellAnchor>
  <xdr:twoCellAnchor>
    <xdr:from>
      <xdr:col>2</xdr:col>
      <xdr:colOff>25400</xdr:colOff>
      <xdr:row>84</xdr:row>
      <xdr:rowOff>43695</xdr:rowOff>
    </xdr:from>
    <xdr:to>
      <xdr:col>2</xdr:col>
      <xdr:colOff>127000</xdr:colOff>
      <xdr:row>84</xdr:row>
      <xdr:rowOff>145295</xdr:rowOff>
    </xdr:to>
    <xdr:sp macro="" fLocksText="0">
      <xdr:nvSpPr>
        <xdr:cNvPr id="207" name="フローチャート : 判断 206"/>
        <xdr:cNvSpPr/>
      </xdr:nvSpPr>
      <xdr:spPr>
        <a:xfrm>
          <a:off x="1400175" y="14449425"/>
          <a:ext cx="95250"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xdr:col>
      <xdr:colOff>381000</xdr:colOff>
      <xdr:row>82</xdr:row>
      <xdr:rowOff>152400</xdr:rowOff>
    </xdr:from>
    <xdr:ext cx="762000" cy="257175"/>
    <xdr:sp macro="">
      <xdr:nvSpPr>
        <xdr:cNvPr id="208" name="テキスト ボックス 207"/>
        <xdr:cNvSpPr txBox="1"/>
      </xdr:nvSpPr>
      <xdr:spPr>
        <a:xfrm>
          <a:off x="1066800" y="142113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103,693</a:t>
          </a:r>
          <a:endParaRPr altLang="en-US" lang="ja-JP" sz="1000" b="1">
            <a:solidFill>
              <a:srgbClr val="000080"/>
            </a:solidFill>
            <a:latin typeface="ＭＳ Ｐゴシック"/>
          </a:endParaRPr>
        </a:p>
      </xdr:txBody>
    </xdr:sp>
    <xdr:clientData/>
  </xdr:oneCellAnchor>
  <xdr:oneCellAnchor>
    <xdr:from>
      <xdr:col>6</xdr:col>
      <xdr:colOff>619125</xdr:colOff>
      <xdr:row>92</xdr:row>
      <xdr:rowOff>38100</xdr:rowOff>
    </xdr:from>
    <xdr:ext cx="762000" cy="257175"/>
    <xdr:sp macro="">
      <xdr:nvSpPr>
        <xdr:cNvPr id="209" name="テキスト ボックス 208"/>
        <xdr:cNvSpPr txBox="1"/>
      </xdr:nvSpPr>
      <xdr:spPr>
        <a:xfrm>
          <a:off x="4733925" y="1581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H26</a:t>
          </a:r>
          <a:endParaRPr altLang="en-US" lang="ja-JP" sz="1000">
            <a:latin typeface="ＭＳ Ｐゴシック"/>
          </a:endParaRPr>
        </a:p>
      </xdr:txBody>
    </xdr:sp>
    <xdr:clientData/>
  </xdr:oneCellAnchor>
  <xdr:oneCellAnchor>
    <xdr:from>
      <xdr:col>5</xdr:col>
      <xdr:colOff>466725</xdr:colOff>
      <xdr:row>92</xdr:row>
      <xdr:rowOff>38100</xdr:rowOff>
    </xdr:from>
    <xdr:ext cx="762000" cy="257175"/>
    <xdr:sp macro="">
      <xdr:nvSpPr>
        <xdr:cNvPr id="210" name="テキスト ボックス 209"/>
        <xdr:cNvSpPr txBox="1"/>
      </xdr:nvSpPr>
      <xdr:spPr>
        <a:xfrm>
          <a:off x="3895725" y="1581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H25</a:t>
          </a:r>
          <a:endParaRPr altLang="en-US" lang="ja-JP" sz="1000">
            <a:latin typeface="ＭＳ Ｐゴシック"/>
          </a:endParaRPr>
        </a:p>
      </xdr:txBody>
    </xdr:sp>
    <xdr:clientData/>
  </xdr:oneCellAnchor>
  <xdr:oneCellAnchor>
    <xdr:from>
      <xdr:col>4</xdr:col>
      <xdr:colOff>266700</xdr:colOff>
      <xdr:row>92</xdr:row>
      <xdr:rowOff>38100</xdr:rowOff>
    </xdr:from>
    <xdr:ext cx="762000" cy="257175"/>
    <xdr:sp macro="">
      <xdr:nvSpPr>
        <xdr:cNvPr id="211" name="テキスト ボックス 210"/>
        <xdr:cNvSpPr txBox="1"/>
      </xdr:nvSpPr>
      <xdr:spPr>
        <a:xfrm>
          <a:off x="3009900" y="1581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H24</a:t>
          </a:r>
          <a:endParaRPr altLang="en-US" lang="ja-JP" sz="1000">
            <a:latin typeface="ＭＳ Ｐゴシック"/>
          </a:endParaRPr>
        </a:p>
      </xdr:txBody>
    </xdr:sp>
    <xdr:clientData/>
  </xdr:oneCellAnchor>
  <xdr:oneCellAnchor>
    <xdr:from>
      <xdr:col>3</xdr:col>
      <xdr:colOff>57150</xdr:colOff>
      <xdr:row>92</xdr:row>
      <xdr:rowOff>38100</xdr:rowOff>
    </xdr:from>
    <xdr:ext cx="762000" cy="257175"/>
    <xdr:sp macro="">
      <xdr:nvSpPr>
        <xdr:cNvPr id="212" name="テキスト ボックス 211"/>
        <xdr:cNvSpPr txBox="1"/>
      </xdr:nvSpPr>
      <xdr:spPr>
        <a:xfrm>
          <a:off x="2114550" y="1581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H23</a:t>
          </a:r>
          <a:endParaRPr altLang="en-US" lang="ja-JP" sz="1000">
            <a:latin typeface="ＭＳ Ｐゴシック"/>
          </a:endParaRPr>
        </a:p>
      </xdr:txBody>
    </xdr:sp>
    <xdr:clientData/>
  </xdr:oneCellAnchor>
  <xdr:oneCellAnchor>
    <xdr:from>
      <xdr:col>1</xdr:col>
      <xdr:colOff>542925</xdr:colOff>
      <xdr:row>92</xdr:row>
      <xdr:rowOff>38100</xdr:rowOff>
    </xdr:from>
    <xdr:ext cx="762000" cy="257175"/>
    <xdr:sp macro="">
      <xdr:nvSpPr>
        <xdr:cNvPr id="213" name="テキスト ボックス 212"/>
        <xdr:cNvSpPr txBox="1"/>
      </xdr:nvSpPr>
      <xdr:spPr>
        <a:xfrm>
          <a:off x="1228725" y="1581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H22</a:t>
          </a:r>
          <a:endParaRPr altLang="en-US" lang="ja-JP" sz="1000">
            <a:latin typeface="ＭＳ Ｐゴシック"/>
          </a:endParaRPr>
        </a:p>
      </xdr:txBody>
    </xdr:sp>
    <xdr:clientData/>
  </xdr:oneCellAnchor>
  <xdr:twoCellAnchor>
    <xdr:from>
      <xdr:col>7</xdr:col>
      <xdr:colOff>101600</xdr:colOff>
      <xdr:row>85</xdr:row>
      <xdr:rowOff>85744</xdr:rowOff>
    </xdr:from>
    <xdr:to>
      <xdr:col>7</xdr:col>
      <xdr:colOff>203200</xdr:colOff>
      <xdr:row>86</xdr:row>
      <xdr:rowOff>15894</xdr:rowOff>
    </xdr:to>
    <xdr:sp macro="" fLocksText="0">
      <xdr:nvSpPr>
        <xdr:cNvPr id="214" name="円/楕円 213"/>
        <xdr:cNvSpPr/>
      </xdr:nvSpPr>
      <xdr:spPr>
        <a:xfrm>
          <a:off x="4905375" y="14658975"/>
          <a:ext cx="95250"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xdr:col>
      <xdr:colOff>238125</xdr:colOff>
      <xdr:row>85</xdr:row>
      <xdr:rowOff>57150</xdr:rowOff>
    </xdr:from>
    <xdr:ext cx="762000" cy="257175"/>
    <xdr:sp macro="">
      <xdr:nvSpPr>
        <xdr:cNvPr id="215" name="人件費・物件費等の状況該当値テキスト"/>
        <xdr:cNvSpPr txBox="1"/>
      </xdr:nvSpPr>
      <xdr:spPr>
        <a:xfrm>
          <a:off x="5038725" y="146304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FF0000"/>
              </a:solidFill>
              <a:latin typeface="ＭＳ Ｐゴシック"/>
            </a:rPr>
            <a:t>116,080</a:t>
          </a:r>
          <a:endParaRPr altLang="en-US" lang="ja-JP" sz="1000" b="1">
            <a:solidFill>
              <a:srgbClr val="FF0000"/>
            </a:solidFill>
            <a:latin typeface="ＭＳ Ｐゴシック"/>
          </a:endParaRPr>
        </a:p>
      </xdr:txBody>
    </xdr:sp>
    <xdr:clientData/>
  </xdr:oneCellAnchor>
  <xdr:twoCellAnchor>
    <xdr:from>
      <xdr:col>5</xdr:col>
      <xdr:colOff>635000</xdr:colOff>
      <xdr:row>84</xdr:row>
      <xdr:rowOff>161553</xdr:rowOff>
    </xdr:from>
    <xdr:to>
      <xdr:col>6</xdr:col>
      <xdr:colOff>50800</xdr:colOff>
      <xdr:row>85</xdr:row>
      <xdr:rowOff>91703</xdr:rowOff>
    </xdr:to>
    <xdr:sp macro="" fLocksText="0">
      <xdr:nvSpPr>
        <xdr:cNvPr id="216" name="円/楕円 215"/>
        <xdr:cNvSpPr/>
      </xdr:nvSpPr>
      <xdr:spPr>
        <a:xfrm>
          <a:off x="4067175" y="14563725"/>
          <a:ext cx="95250"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5</xdr:col>
      <xdr:colOff>304800</xdr:colOff>
      <xdr:row>85</xdr:row>
      <xdr:rowOff>76200</xdr:rowOff>
    </xdr:from>
    <xdr:ext cx="733425" cy="257175"/>
    <xdr:sp macro="">
      <xdr:nvSpPr>
        <xdr:cNvPr id="217" name="テキスト ボックス 216"/>
        <xdr:cNvSpPr txBox="1"/>
      </xdr:nvSpPr>
      <xdr:spPr>
        <a:xfrm>
          <a:off x="3733800" y="1464945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110,531</a:t>
          </a:r>
          <a:endParaRPr altLang="en-US" lang="ja-JP" sz="1000" b="1">
            <a:solidFill>
              <a:srgbClr val="FF0000"/>
            </a:solidFill>
            <a:latin typeface="ＭＳ Ｐゴシック"/>
          </a:endParaRPr>
        </a:p>
      </xdr:txBody>
    </xdr:sp>
    <xdr:clientData/>
  </xdr:oneCellAnchor>
  <xdr:twoCellAnchor>
    <xdr:from>
      <xdr:col>4</xdr:col>
      <xdr:colOff>431800</xdr:colOff>
      <xdr:row>85</xdr:row>
      <xdr:rowOff>13818</xdr:rowOff>
    </xdr:from>
    <xdr:to>
      <xdr:col>4</xdr:col>
      <xdr:colOff>533400</xdr:colOff>
      <xdr:row>85</xdr:row>
      <xdr:rowOff>115418</xdr:rowOff>
    </xdr:to>
    <xdr:sp macro="" fLocksText="0">
      <xdr:nvSpPr>
        <xdr:cNvPr id="218" name="円/楕円 217"/>
        <xdr:cNvSpPr/>
      </xdr:nvSpPr>
      <xdr:spPr>
        <a:xfrm>
          <a:off x="3171825" y="145827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xdr:col>
      <xdr:colOff>95250</xdr:colOff>
      <xdr:row>85</xdr:row>
      <xdr:rowOff>104775</xdr:rowOff>
    </xdr:from>
    <xdr:ext cx="762000" cy="257175"/>
    <xdr:sp macro="">
      <xdr:nvSpPr>
        <xdr:cNvPr id="219" name="テキスト ボックス 218"/>
        <xdr:cNvSpPr txBox="1"/>
      </xdr:nvSpPr>
      <xdr:spPr>
        <a:xfrm>
          <a:off x="2838450" y="146780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111,907</a:t>
          </a:r>
          <a:endParaRPr altLang="en-US" lang="ja-JP" sz="1000" b="1">
            <a:solidFill>
              <a:srgbClr val="FF0000"/>
            </a:solidFill>
            <a:latin typeface="ＭＳ Ｐゴシック"/>
          </a:endParaRPr>
        </a:p>
      </xdr:txBody>
    </xdr:sp>
    <xdr:clientData/>
  </xdr:oneCellAnchor>
  <xdr:twoCellAnchor>
    <xdr:from>
      <xdr:col>3</xdr:col>
      <xdr:colOff>228600</xdr:colOff>
      <xdr:row>85</xdr:row>
      <xdr:rowOff>158891</xdr:rowOff>
    </xdr:from>
    <xdr:to>
      <xdr:col>3</xdr:col>
      <xdr:colOff>330200</xdr:colOff>
      <xdr:row>86</xdr:row>
      <xdr:rowOff>89041</xdr:rowOff>
    </xdr:to>
    <xdr:sp macro="" fLocksText="0">
      <xdr:nvSpPr>
        <xdr:cNvPr id="220" name="円/楕円 219"/>
        <xdr:cNvSpPr/>
      </xdr:nvSpPr>
      <xdr:spPr>
        <a:xfrm>
          <a:off x="2286000" y="1473517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xdr:col>
      <xdr:colOff>581025</xdr:colOff>
      <xdr:row>86</xdr:row>
      <xdr:rowOff>76200</xdr:rowOff>
    </xdr:from>
    <xdr:ext cx="762000" cy="257175"/>
    <xdr:sp macro="">
      <xdr:nvSpPr>
        <xdr:cNvPr id="221" name="テキスト ボックス 220"/>
        <xdr:cNvSpPr txBox="1"/>
      </xdr:nvSpPr>
      <xdr:spPr>
        <a:xfrm>
          <a:off x="1952625" y="148209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120,324</a:t>
          </a:r>
          <a:endParaRPr altLang="en-US" lang="ja-JP" sz="1000" b="1">
            <a:solidFill>
              <a:srgbClr val="FF0000"/>
            </a:solidFill>
            <a:latin typeface="ＭＳ Ｐゴシック"/>
          </a:endParaRPr>
        </a:p>
      </xdr:txBody>
    </xdr:sp>
    <xdr:clientData/>
  </xdr:oneCellAnchor>
  <xdr:twoCellAnchor>
    <xdr:from>
      <xdr:col>2</xdr:col>
      <xdr:colOff>25400</xdr:colOff>
      <xdr:row>86</xdr:row>
      <xdr:rowOff>592</xdr:rowOff>
    </xdr:from>
    <xdr:to>
      <xdr:col>2</xdr:col>
      <xdr:colOff>127000</xdr:colOff>
      <xdr:row>86</xdr:row>
      <xdr:rowOff>102192</xdr:rowOff>
    </xdr:to>
    <xdr:sp macro="" fLocksText="0">
      <xdr:nvSpPr>
        <xdr:cNvPr id="222" name="円/楕円 221"/>
        <xdr:cNvSpPr/>
      </xdr:nvSpPr>
      <xdr:spPr>
        <a:xfrm>
          <a:off x="1400175" y="14744700"/>
          <a:ext cx="95250"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xdr:col>
      <xdr:colOff>381000</xdr:colOff>
      <xdr:row>86</xdr:row>
      <xdr:rowOff>85725</xdr:rowOff>
    </xdr:from>
    <xdr:ext cx="762000" cy="257175"/>
    <xdr:sp macro="">
      <xdr:nvSpPr>
        <xdr:cNvPr id="223" name="テキスト ボックス 222"/>
        <xdr:cNvSpPr txBox="1"/>
      </xdr:nvSpPr>
      <xdr:spPr>
        <a:xfrm>
          <a:off x="1066800" y="148304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121,087</a:t>
          </a:r>
          <a:endParaRPr altLang="en-US" lang="ja-JP"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fLocksText="0">
      <xdr:nvSpPr>
        <xdr:cNvPr id="224" name="正方形/長方形 223"/>
        <xdr:cNvSpPr/>
      </xdr:nvSpPr>
      <xdr:spPr>
        <a:xfrm>
          <a:off x="12830175" y="12639675"/>
          <a:ext cx="50768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a:rPr>
            <a:t>給与水準   （国との比較）</a:t>
          </a:r>
        </a:p>
      </xdr:txBody>
    </xdr:sp>
    <xdr:clientData/>
  </xdr:twoCellAnchor>
  <xdr:oneCellAnchor>
    <xdr:from>
      <xdr:col>19</xdr:col>
      <xdr:colOff>619125</xdr:colOff>
      <xdr:row>75</xdr:row>
      <xdr:rowOff>142875</xdr:rowOff>
    </xdr:from>
    <xdr:ext cx="1657350" cy="304800"/>
    <xdr:sp macro="">
      <xdr:nvSpPr>
        <xdr:cNvPr id="225" name="テキスト ボックス 224"/>
        <xdr:cNvSpPr txBox="1"/>
      </xdr:nvSpPr>
      <xdr:spPr>
        <a:xfrm>
          <a:off x="13649325" y="13001625"/>
          <a:ext cx="1657350" cy="30480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altLang="en-US" lang="ja-JP" sz="1300" b="1">
              <a:latin typeface="ＭＳ Ｐゴシック"/>
            </a:rPr>
            <a:t>ラスパイレス指数</a:t>
          </a:r>
        </a:p>
      </xdr:txBody>
    </xdr:sp>
    <xdr:clientData/>
  </xdr:oneCellAnchor>
  <xdr:oneCellAnchor>
    <xdr:from>
      <xdr:col>22</xdr:col>
      <xdr:colOff>342900</xdr:colOff>
      <xdr:row>75</xdr:row>
      <xdr:rowOff>114300</xdr:rowOff>
    </xdr:from>
    <xdr:ext cx="1647825" cy="361950"/>
    <xdr:sp macro="">
      <xdr:nvSpPr>
        <xdr:cNvPr id="226" name="テキスト ボックス 225"/>
        <xdr:cNvSpPr txBox="1"/>
      </xdr:nvSpPr>
      <xdr:spPr>
        <a:xfrm>
          <a:off x="15430500" y="12973050"/>
          <a:ext cx="1647825" cy="36195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altLang="ja-JP" lang="en-US" sz="1600" b="1">
              <a:solidFill>
                <a:srgbClr val="FF0000"/>
              </a:solidFill>
              <a:latin typeface="ＭＳ Ｐゴシック"/>
            </a:rPr>
            <a:t>[101.5]</a:t>
          </a:r>
          <a:r>
            <a:rPr altLang="en-US" lang="ja-JP"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fLocksText="0">
      <xdr:nvSpPr>
        <xdr:cNvPr id="227" name="正方形/長方形 226"/>
        <xdr:cNvSpPr/>
      </xdr:nvSpPr>
      <xdr:spPr>
        <a:xfrm>
          <a:off x="17973675" y="128873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fLocksText="0">
      <xdr:nvSpPr>
        <xdr:cNvPr id="228" name="正方形/長方形 227"/>
        <xdr:cNvSpPr/>
      </xdr:nvSpPr>
      <xdr:spPr>
        <a:xfrm>
          <a:off x="17973675" y="130778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77/87</a:t>
          </a:r>
          <a:endParaRPr altLang="en-US" lang="ja-JP"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fLocksText="0">
      <xdr:nvSpPr>
        <xdr:cNvPr id="229" name="正方形/長方形 228"/>
        <xdr:cNvSpPr/>
      </xdr:nvSpPr>
      <xdr:spPr>
        <a:xfrm>
          <a:off x="19621500" y="128873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fLocksText="0">
      <xdr:nvSpPr>
        <xdr:cNvPr id="230" name="正方形/長方形 229"/>
        <xdr:cNvSpPr/>
      </xdr:nvSpPr>
      <xdr:spPr>
        <a:xfrm>
          <a:off x="19621500" y="130778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98.7</a:t>
          </a:r>
          <a:endParaRPr altLang="en-US" lang="ja-JP"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fLocksText="0">
      <xdr:nvSpPr>
        <xdr:cNvPr id="231" name="正方形/長方形 230"/>
        <xdr:cNvSpPr/>
      </xdr:nvSpPr>
      <xdr:spPr>
        <a:xfrm>
          <a:off x="21078825" y="12887325"/>
          <a:ext cx="127635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fLocksText="0">
      <xdr:nvSpPr>
        <xdr:cNvPr id="232" name="正方形/長方形 231"/>
        <xdr:cNvSpPr/>
      </xdr:nvSpPr>
      <xdr:spPr>
        <a:xfrm>
          <a:off x="21078825" y="13077825"/>
          <a:ext cx="127635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95.8</a:t>
          </a:r>
          <a:endParaRPr altLang="en-US" lang="ja-JP"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fLocksText="0">
      <xdr:nvSpPr>
        <xdr:cNvPr id="233" name="正方形/長方形 232"/>
        <xdr:cNvSpPr/>
      </xdr:nvSpPr>
      <xdr:spPr>
        <a:xfrm>
          <a:off x="12830175" y="13401675"/>
          <a:ext cx="5076825" cy="2409825"/>
        </a:xfrm>
        <a:prstGeom prst="rect"/>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fLocksText="0">
      <xdr:nvSpPr>
        <xdr:cNvPr id="234" name="正方形/長方形 233"/>
        <xdr:cNvSpPr/>
      </xdr:nvSpPr>
      <xdr:spPr>
        <a:xfrm>
          <a:off x="18097500" y="13401675"/>
          <a:ext cx="6029325" cy="24098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fLocksText="0">
      <xdr:nvSpPr>
        <xdr:cNvPr id="235" name="正方形/長方形 234"/>
        <xdr:cNvSpPr/>
      </xdr:nvSpPr>
      <xdr:spPr>
        <a:xfrm>
          <a:off x="18097500" y="13401675"/>
          <a:ext cx="3810000" cy="247650"/>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altLang="en-US" lang="ja-JP"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fLocksText="0">
      <xdr:nvSpPr>
        <xdr:cNvPr id="236" name="テキスト ボックス 235"/>
        <xdr:cNvSpPr txBox="1"/>
      </xdr:nvSpPr>
      <xdr:spPr>
        <a:xfrm>
          <a:off x="18221325" y="13716000"/>
          <a:ext cx="5781675" cy="2028825"/>
        </a:xfrm>
        <a:prstGeom prst="rect"/>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a:r>
            <a:rPr altLang="en-US" lang="ja-JP" sz="1100" b="0" i="0">
              <a:solidFill>
                <a:schemeClr val="tx1"/>
              </a:solidFill>
              <a:latin typeface="+mn-lt"/>
              <a:ea typeface="+mn-ea"/>
              <a:cs typeface="+mn-cs"/>
            </a:rPr>
            <a:t>　</a:t>
          </a:r>
          <a:r>
            <a:rPr altLang="ja-JP" lang="ja-JP" sz="1100">
              <a:solidFill>
                <a:schemeClr val="tx1"/>
              </a:solidFill>
              <a:latin typeface="+mn-lt"/>
              <a:ea typeface="+mn-ea"/>
              <a:cs typeface="+mn-cs"/>
            </a:rPr>
            <a:t>平成</a:t>
          </a:r>
          <a:r>
            <a:rPr altLang="ja-JP" lang="en-US" sz="1100">
              <a:solidFill>
                <a:schemeClr val="tx1"/>
              </a:solidFill>
              <a:latin typeface="+mn-lt"/>
              <a:ea typeface="+mn-ea"/>
              <a:cs typeface="+mn-cs"/>
            </a:rPr>
            <a:t>23</a:t>
          </a:r>
          <a:r>
            <a:rPr altLang="ja-JP" lang="ja-JP" sz="1100">
              <a:solidFill>
                <a:schemeClr val="tx1"/>
              </a:solidFill>
              <a:latin typeface="+mn-lt"/>
              <a:ea typeface="+mn-ea"/>
              <a:cs typeface="+mn-cs"/>
            </a:rPr>
            <a:t>年</a:t>
          </a:r>
          <a:r>
            <a:rPr altLang="ja-JP" lang="en-US" sz="1100">
              <a:solidFill>
                <a:schemeClr val="tx1"/>
              </a:solidFill>
              <a:latin typeface="+mn-lt"/>
              <a:ea typeface="+mn-ea"/>
              <a:cs typeface="+mn-cs"/>
            </a:rPr>
            <a:t>4</a:t>
          </a:r>
          <a:r>
            <a:rPr altLang="ja-JP" lang="ja-JP" sz="1100">
              <a:solidFill>
                <a:schemeClr val="tx1"/>
              </a:solidFill>
              <a:latin typeface="+mn-lt"/>
              <a:ea typeface="+mn-ea"/>
              <a:cs typeface="+mn-cs"/>
            </a:rPr>
            <a:t>月に給与制度の見直しを行い，東京都に準拠した給料表に移行した結果，平成</a:t>
          </a:r>
          <a:r>
            <a:rPr altLang="ja-JP" lang="en-US" sz="1100">
              <a:solidFill>
                <a:schemeClr val="tx1"/>
              </a:solidFill>
              <a:latin typeface="+mn-lt"/>
              <a:ea typeface="+mn-ea"/>
              <a:cs typeface="+mn-cs"/>
            </a:rPr>
            <a:t>23</a:t>
          </a:r>
          <a:r>
            <a:rPr altLang="ja-JP" lang="ja-JP" sz="1100">
              <a:solidFill>
                <a:schemeClr val="tx1"/>
              </a:solidFill>
              <a:latin typeface="+mn-lt"/>
              <a:ea typeface="+mn-ea"/>
              <a:cs typeface="+mn-cs"/>
            </a:rPr>
            <a:t>年のラスパイレス指数は類似団体平均値とほぼ均衡する水準まで改善が図られていた。その後，東日本大震災への対応による国の給与削減措置の影響により，平成</a:t>
          </a:r>
          <a:r>
            <a:rPr altLang="ja-JP" lang="en-US" sz="1100">
              <a:solidFill>
                <a:schemeClr val="tx1"/>
              </a:solidFill>
              <a:latin typeface="+mn-lt"/>
              <a:ea typeface="+mn-ea"/>
              <a:cs typeface="+mn-cs"/>
            </a:rPr>
            <a:t>24</a:t>
          </a:r>
          <a:r>
            <a:rPr altLang="ja-JP" lang="ja-JP" sz="1100">
              <a:solidFill>
                <a:schemeClr val="tx1"/>
              </a:solidFill>
              <a:latin typeface="+mn-lt"/>
              <a:ea typeface="+mn-ea"/>
              <a:cs typeface="+mn-cs"/>
            </a:rPr>
            <a:t>年及び平成</a:t>
          </a:r>
          <a:r>
            <a:rPr altLang="ja-JP" lang="en-US" sz="1100">
              <a:solidFill>
                <a:schemeClr val="tx1"/>
              </a:solidFill>
              <a:latin typeface="+mn-lt"/>
              <a:ea typeface="+mn-ea"/>
              <a:cs typeface="+mn-cs"/>
            </a:rPr>
            <a:t>25</a:t>
          </a:r>
          <a:r>
            <a:rPr altLang="ja-JP" lang="ja-JP" sz="1100">
              <a:solidFill>
                <a:schemeClr val="tx1"/>
              </a:solidFill>
              <a:latin typeface="+mn-lt"/>
              <a:ea typeface="+mn-ea"/>
              <a:cs typeface="+mn-cs"/>
            </a:rPr>
            <a:t>年では数値が上昇したが，給与削減措置が終了したことで平成</a:t>
          </a:r>
          <a:r>
            <a:rPr altLang="ja-JP" lang="en-US" sz="1100">
              <a:solidFill>
                <a:schemeClr val="tx1"/>
              </a:solidFill>
              <a:latin typeface="+mn-lt"/>
              <a:ea typeface="+mn-ea"/>
              <a:cs typeface="+mn-cs"/>
            </a:rPr>
            <a:t>26</a:t>
          </a:r>
          <a:r>
            <a:rPr altLang="ja-JP" lang="ja-JP" sz="1100">
              <a:solidFill>
                <a:schemeClr val="tx1"/>
              </a:solidFill>
              <a:latin typeface="+mn-lt"/>
              <a:ea typeface="+mn-ea"/>
              <a:cs typeface="+mn-cs"/>
            </a:rPr>
            <a:t>年では</a:t>
          </a:r>
          <a:r>
            <a:rPr altLang="ja-JP" lang="en-US" sz="1100">
              <a:solidFill>
                <a:schemeClr val="tx1"/>
              </a:solidFill>
              <a:latin typeface="+mn-lt"/>
              <a:ea typeface="+mn-ea"/>
              <a:cs typeface="+mn-cs"/>
            </a:rPr>
            <a:t>101.8</a:t>
          </a:r>
          <a:r>
            <a:rPr altLang="ja-JP" lang="ja-JP" sz="1100">
              <a:solidFill>
                <a:schemeClr val="tx1"/>
              </a:solidFill>
              <a:latin typeface="+mn-lt"/>
              <a:ea typeface="+mn-ea"/>
              <a:cs typeface="+mn-cs"/>
            </a:rPr>
            <a:t>と類似団体平均値に近づく結果となった。また，平成</a:t>
          </a:r>
          <a:r>
            <a:rPr altLang="ja-JP" lang="en-US" sz="1100">
              <a:solidFill>
                <a:schemeClr val="tx1"/>
              </a:solidFill>
              <a:latin typeface="+mn-lt"/>
              <a:ea typeface="+mn-ea"/>
              <a:cs typeface="+mn-cs"/>
            </a:rPr>
            <a:t>27</a:t>
          </a:r>
          <a:r>
            <a:rPr altLang="ja-JP" lang="ja-JP" sz="1100">
              <a:solidFill>
                <a:schemeClr val="tx1"/>
              </a:solidFill>
              <a:latin typeface="+mn-lt"/>
              <a:ea typeface="+mn-ea"/>
              <a:cs typeface="+mn-cs"/>
            </a:rPr>
            <a:t>年度では，総合的見直しによる配分変更分に対する現給保障者割合が大きいため，</a:t>
          </a:r>
          <a:r>
            <a:rPr altLang="ja-JP" lang="en-US" sz="1100">
              <a:solidFill>
                <a:schemeClr val="tx1"/>
              </a:solidFill>
              <a:latin typeface="+mn-lt"/>
              <a:ea typeface="+mn-ea"/>
              <a:cs typeface="+mn-cs"/>
            </a:rPr>
            <a:t>101.5</a:t>
          </a:r>
          <a:r>
            <a:rPr altLang="ja-JP" lang="ja-JP" sz="1100">
              <a:solidFill>
                <a:schemeClr val="tx1"/>
              </a:solidFill>
              <a:latin typeface="+mn-lt"/>
              <a:ea typeface="+mn-ea"/>
              <a:cs typeface="+mn-cs"/>
            </a:rPr>
            <a:t>と更にラスパイレス指数が下がる結果となった。</a:t>
          </a:r>
          <a:endParaRPr altLang="ja-JP" lang="ja-JP" sz="1400">
            <a:solidFill>
              <a:srgbClr val="FF0000"/>
            </a:solidFill>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30175" y="158115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400050</xdr:colOff>
      <xdr:row>91</xdr:row>
      <xdr:rowOff>66675</xdr:rowOff>
    </xdr:from>
    <xdr:ext cx="762000" cy="257175"/>
    <xdr:sp macro="">
      <xdr:nvSpPr>
        <xdr:cNvPr id="238" name="テキスト ボックス 237"/>
        <xdr:cNvSpPr txBox="1"/>
      </xdr:nvSpPr>
      <xdr:spPr>
        <a:xfrm>
          <a:off x="12058650" y="156686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115.0</a:t>
          </a:r>
          <a:endParaRPr altLang="en-US" lang="ja-JP"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30175" y="1541145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400050</xdr:colOff>
      <xdr:row>89</xdr:row>
      <xdr:rowOff>9525</xdr:rowOff>
    </xdr:from>
    <xdr:ext cx="762000" cy="257175"/>
    <xdr:sp macro="">
      <xdr:nvSpPr>
        <xdr:cNvPr id="240" name="テキスト ボックス 239"/>
        <xdr:cNvSpPr txBox="1"/>
      </xdr:nvSpPr>
      <xdr:spPr>
        <a:xfrm>
          <a:off x="12058650" y="152685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110.0</a:t>
          </a:r>
          <a:endParaRPr altLang="en-US" lang="ja-JP"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30175" y="150114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400050</xdr:colOff>
      <xdr:row>86</xdr:row>
      <xdr:rowOff>123825</xdr:rowOff>
    </xdr:from>
    <xdr:ext cx="762000" cy="257175"/>
    <xdr:sp macro="">
      <xdr:nvSpPr>
        <xdr:cNvPr id="242" name="テキスト ボックス 241"/>
        <xdr:cNvSpPr txBox="1"/>
      </xdr:nvSpPr>
      <xdr:spPr>
        <a:xfrm>
          <a:off x="12058650" y="148685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105.0</a:t>
          </a:r>
          <a:endParaRPr altLang="en-US" lang="ja-JP"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30175" y="146018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400050</xdr:colOff>
      <xdr:row>84</xdr:row>
      <xdr:rowOff>57150</xdr:rowOff>
    </xdr:from>
    <xdr:ext cx="762000" cy="257175"/>
    <xdr:sp macro="">
      <xdr:nvSpPr>
        <xdr:cNvPr id="244" name="テキスト ボックス 243"/>
        <xdr:cNvSpPr txBox="1"/>
      </xdr:nvSpPr>
      <xdr:spPr>
        <a:xfrm>
          <a:off x="12058650" y="144589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100.0</a:t>
          </a:r>
          <a:endParaRPr altLang="en-US" lang="ja-JP"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30175" y="142017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400050</xdr:colOff>
      <xdr:row>82</xdr:row>
      <xdr:rowOff>0</xdr:rowOff>
    </xdr:from>
    <xdr:ext cx="762000" cy="257175"/>
    <xdr:sp macro="">
      <xdr:nvSpPr>
        <xdr:cNvPr id="246" name="テキスト ボックス 245"/>
        <xdr:cNvSpPr txBox="1"/>
      </xdr:nvSpPr>
      <xdr:spPr>
        <a:xfrm>
          <a:off x="12058650" y="140589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95.0</a:t>
          </a:r>
          <a:endParaRPr altLang="en-US" lang="ja-JP"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30175" y="138017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400050</xdr:colOff>
      <xdr:row>79</xdr:row>
      <xdr:rowOff>114300</xdr:rowOff>
    </xdr:from>
    <xdr:ext cx="762000" cy="257175"/>
    <xdr:sp macro="">
      <xdr:nvSpPr>
        <xdr:cNvPr id="248" name="テキスト ボックス 247"/>
        <xdr:cNvSpPr txBox="1"/>
      </xdr:nvSpPr>
      <xdr:spPr>
        <a:xfrm>
          <a:off x="12058650" y="136588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90.0</a:t>
          </a:r>
          <a:endParaRPr altLang="en-US" lang="ja-JP"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30175" y="134016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400050</xdr:colOff>
      <xdr:row>77</xdr:row>
      <xdr:rowOff>57150</xdr:rowOff>
    </xdr:from>
    <xdr:ext cx="762000" cy="257175"/>
    <xdr:sp macro="">
      <xdr:nvSpPr>
        <xdr:cNvPr id="250" name="テキスト ボックス 249"/>
        <xdr:cNvSpPr txBox="1"/>
      </xdr:nvSpPr>
      <xdr:spPr>
        <a:xfrm>
          <a:off x="12058650" y="132588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85.0</a:t>
          </a:r>
          <a:endParaRPr altLang="en-US" lang="ja-JP"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fLocksText="0">
      <xdr:nvSpPr>
        <xdr:cNvPr id="251" name="給与水準   （国との比較）グラフ枠"/>
        <xdr:cNvSpPr/>
      </xdr:nvSpPr>
      <xdr:spPr>
        <a:xfrm>
          <a:off x="12830175" y="13401675"/>
          <a:ext cx="5076825" cy="2409825"/>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21175" y="13992225"/>
          <a:ext cx="0" cy="933450"/>
        </a:xfrm>
        <a:prstGeom prst="line"/>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152400</xdr:rowOff>
    </xdr:from>
    <xdr:ext cx="762000" cy="257175"/>
    <xdr:sp macro="">
      <xdr:nvSpPr>
        <xdr:cNvPr id="253" name="給与水準   （国との比較）最小値テキスト"/>
        <xdr:cNvSpPr txBox="1"/>
      </xdr:nvSpPr>
      <xdr:spPr>
        <a:xfrm>
          <a:off x="17106900" y="148971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a:rPr>
            <a:t>104.0</a:t>
          </a:r>
          <a:endParaRPr altLang="en-US" lang="ja-JP"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5925" y="149256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19050</xdr:rowOff>
    </xdr:from>
    <xdr:ext cx="762000" cy="257175"/>
    <xdr:sp macro="">
      <xdr:nvSpPr>
        <xdr:cNvPr id="255" name="給与水準   （国との比較）最大値テキスト"/>
        <xdr:cNvSpPr txBox="1"/>
      </xdr:nvSpPr>
      <xdr:spPr>
        <a:xfrm>
          <a:off x="17106900" y="137350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a:rPr>
            <a:t>92.4</a:t>
          </a:r>
          <a:endParaRPr altLang="en-US" lang="ja-JP"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5925" y="139922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86</xdr:row>
      <xdr:rowOff>5080</xdr:rowOff>
    </xdr:to>
    <xdr:cxnSp macro="">
      <xdr:nvCxnSpPr>
        <xdr:cNvPr id="257" name="直線コネクタ 256"/>
        <xdr:cNvCxnSpPr/>
      </xdr:nvCxnSpPr>
      <xdr:spPr>
        <a:xfrm flipV="1">
          <a:off x="16182975" y="14725650"/>
          <a:ext cx="838200"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104775</xdr:rowOff>
    </xdr:from>
    <xdr:ext cx="762000" cy="257175"/>
    <xdr:sp macro="">
      <xdr:nvSpPr>
        <xdr:cNvPr id="258" name="給与水準   （国との比較）平均値テキスト"/>
        <xdr:cNvSpPr txBox="1"/>
      </xdr:nvSpPr>
      <xdr:spPr>
        <a:xfrm>
          <a:off x="17106900" y="1433512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000080"/>
              </a:solidFill>
              <a:latin typeface="ＭＳ Ｐゴシック"/>
            </a:rPr>
            <a:t>99.2</a:t>
          </a:r>
          <a:endParaRPr altLang="en-US" lang="ja-JP"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fLocksText="0">
      <xdr:nvSpPr>
        <xdr:cNvPr id="259" name="フローチャート : 判断 258"/>
        <xdr:cNvSpPr/>
      </xdr:nvSpPr>
      <xdr:spPr>
        <a:xfrm>
          <a:off x="16964025" y="144875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22</xdr:col>
      <xdr:colOff>203200</xdr:colOff>
      <xdr:row>86</xdr:row>
      <xdr:rowOff>5080</xdr:rowOff>
    </xdr:from>
    <xdr:to>
      <xdr:col>23</xdr:col>
      <xdr:colOff>406400</xdr:colOff>
      <xdr:row>90</xdr:row>
      <xdr:rowOff>11007</xdr:rowOff>
    </xdr:to>
    <xdr:cxnSp macro="">
      <xdr:nvCxnSpPr>
        <xdr:cNvPr id="260" name="直線コネクタ 259"/>
        <xdr:cNvCxnSpPr/>
      </xdr:nvCxnSpPr>
      <xdr:spPr>
        <a:xfrm flipV="1">
          <a:off x="15287625" y="14754225"/>
          <a:ext cx="895350" cy="6858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fLocksText="0">
      <xdr:nvSpPr>
        <xdr:cNvPr id="261" name="フローチャート : 判断 260"/>
        <xdr:cNvSpPr/>
      </xdr:nvSpPr>
      <xdr:spPr>
        <a:xfrm>
          <a:off x="16125825" y="1446847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23</xdr:col>
      <xdr:colOff>19050</xdr:colOff>
      <xdr:row>83</xdr:row>
      <xdr:rowOff>0</xdr:rowOff>
    </xdr:from>
    <xdr:ext cx="733425" cy="257175"/>
    <xdr:sp macro="">
      <xdr:nvSpPr>
        <xdr:cNvPr id="262" name="テキスト ボックス 261"/>
        <xdr:cNvSpPr txBox="1"/>
      </xdr:nvSpPr>
      <xdr:spPr>
        <a:xfrm>
          <a:off x="15792450" y="1423035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98.9</a:t>
          </a:r>
          <a:endParaRPr altLang="en-US" lang="ja-JP" sz="1000" b="1">
            <a:solidFill>
              <a:srgbClr val="000080"/>
            </a:solidFill>
            <a:latin typeface="ＭＳ Ｐゴシック"/>
          </a:endParaRPr>
        </a:p>
      </xdr:txBody>
    </xdr:sp>
    <xdr:clientData/>
  </xdr:oneCellAnchor>
  <xdr:twoCellAnchor>
    <xdr:from>
      <xdr:col>21</xdr:col>
      <xdr:colOff>0</xdr:colOff>
      <xdr:row>89</xdr:row>
      <xdr:rowOff>85937</xdr:rowOff>
    </xdr:from>
    <xdr:to>
      <xdr:col>22</xdr:col>
      <xdr:colOff>203200</xdr:colOff>
      <xdr:row>90</xdr:row>
      <xdr:rowOff>11007</xdr:rowOff>
    </xdr:to>
    <xdr:cxnSp macro="">
      <xdr:nvCxnSpPr>
        <xdr:cNvPr id="263" name="直線コネクタ 262"/>
        <xdr:cNvCxnSpPr/>
      </xdr:nvCxnSpPr>
      <xdr:spPr>
        <a:xfrm>
          <a:off x="14401800" y="15344775"/>
          <a:ext cx="885825" cy="952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fLocksText="0">
      <xdr:nvSpPr>
        <xdr:cNvPr id="264" name="フローチャート : 判断 263"/>
        <xdr:cNvSpPr/>
      </xdr:nvSpPr>
      <xdr:spPr>
        <a:xfrm>
          <a:off x="15240000" y="151257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21</xdr:col>
      <xdr:colOff>504825</xdr:colOff>
      <xdr:row>86</xdr:row>
      <xdr:rowOff>152400</xdr:rowOff>
    </xdr:from>
    <xdr:ext cx="762000" cy="257175"/>
    <xdr:sp macro="">
      <xdr:nvSpPr>
        <xdr:cNvPr id="265" name="テキスト ボックス 264"/>
        <xdr:cNvSpPr txBox="1"/>
      </xdr:nvSpPr>
      <xdr:spPr>
        <a:xfrm>
          <a:off x="14906625" y="148971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107.1</a:t>
          </a:r>
          <a:endParaRPr altLang="en-US" lang="ja-JP"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89</xdr:row>
      <xdr:rowOff>85937</xdr:rowOff>
    </xdr:to>
    <xdr:cxnSp macro="">
      <xdr:nvCxnSpPr>
        <xdr:cNvPr id="266" name="直線コネクタ 265"/>
        <xdr:cNvCxnSpPr/>
      </xdr:nvCxnSpPr>
      <xdr:spPr>
        <a:xfrm>
          <a:off x="13515975" y="14649450"/>
          <a:ext cx="885825" cy="6953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fLocksText="0">
      <xdr:nvSpPr>
        <xdr:cNvPr id="267" name="フローチャート : 判断 266"/>
        <xdr:cNvSpPr/>
      </xdr:nvSpPr>
      <xdr:spPr>
        <a:xfrm>
          <a:off x="14354175" y="15144750"/>
          <a:ext cx="95250"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20</xdr:col>
      <xdr:colOff>304800</xdr:colOff>
      <xdr:row>87</xdr:row>
      <xdr:rowOff>0</xdr:rowOff>
    </xdr:from>
    <xdr:ext cx="762000" cy="257175"/>
    <xdr:sp macro="">
      <xdr:nvSpPr>
        <xdr:cNvPr id="268" name="テキスト ボックス 267"/>
        <xdr:cNvSpPr txBox="1"/>
      </xdr:nvSpPr>
      <xdr:spPr>
        <a:xfrm>
          <a:off x="14020800" y="149161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107.4</a:t>
          </a:r>
          <a:endParaRPr altLang="en-US" lang="ja-JP" sz="1000" b="1">
            <a:solidFill>
              <a:srgbClr val="00008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fLocksText="0">
      <xdr:nvSpPr>
        <xdr:cNvPr id="269" name="フローチャート : 判断 268"/>
        <xdr:cNvSpPr/>
      </xdr:nvSpPr>
      <xdr:spPr>
        <a:xfrm>
          <a:off x="13458825" y="145542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19</xdr:col>
      <xdr:colOff>95250</xdr:colOff>
      <xdr:row>83</xdr:row>
      <xdr:rowOff>95250</xdr:rowOff>
    </xdr:from>
    <xdr:ext cx="762000" cy="257175"/>
    <xdr:sp macro="">
      <xdr:nvSpPr>
        <xdr:cNvPr id="270" name="テキスト ボックス 269"/>
        <xdr:cNvSpPr txBox="1"/>
      </xdr:nvSpPr>
      <xdr:spPr>
        <a:xfrm>
          <a:off x="13125450" y="143256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100.0</a:t>
          </a:r>
          <a:endParaRPr altLang="en-US" lang="ja-JP" sz="1000" b="1">
            <a:solidFill>
              <a:srgbClr val="000080"/>
            </a:solidFill>
            <a:latin typeface="ＭＳ Ｐゴシック"/>
          </a:endParaRPr>
        </a:p>
      </xdr:txBody>
    </xdr:sp>
    <xdr:clientData/>
  </xdr:oneCellAnchor>
  <xdr:oneCellAnchor>
    <xdr:from>
      <xdr:col>24</xdr:col>
      <xdr:colOff>342900</xdr:colOff>
      <xdr:row>92</xdr:row>
      <xdr:rowOff>38100</xdr:rowOff>
    </xdr:from>
    <xdr:ext cx="762000" cy="257175"/>
    <xdr:sp macro="">
      <xdr:nvSpPr>
        <xdr:cNvPr id="271" name="テキスト ボックス 270"/>
        <xdr:cNvSpPr txBox="1"/>
      </xdr:nvSpPr>
      <xdr:spPr>
        <a:xfrm>
          <a:off x="16802100" y="1581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H26</a:t>
          </a:r>
          <a:endParaRPr altLang="en-US" lang="ja-JP" sz="1000">
            <a:latin typeface="ＭＳ Ｐゴシック"/>
          </a:endParaRPr>
        </a:p>
      </xdr:txBody>
    </xdr:sp>
    <xdr:clientData/>
  </xdr:oneCellAnchor>
  <xdr:oneCellAnchor>
    <xdr:from>
      <xdr:col>23</xdr:col>
      <xdr:colOff>190500</xdr:colOff>
      <xdr:row>92</xdr:row>
      <xdr:rowOff>38100</xdr:rowOff>
    </xdr:from>
    <xdr:ext cx="762000" cy="257175"/>
    <xdr:sp macro="">
      <xdr:nvSpPr>
        <xdr:cNvPr id="272" name="テキスト ボックス 271"/>
        <xdr:cNvSpPr txBox="1"/>
      </xdr:nvSpPr>
      <xdr:spPr>
        <a:xfrm>
          <a:off x="15963900" y="1581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H25</a:t>
          </a:r>
          <a:endParaRPr altLang="en-US" lang="ja-JP" sz="1000">
            <a:latin typeface="ＭＳ Ｐゴシック"/>
          </a:endParaRPr>
        </a:p>
      </xdr:txBody>
    </xdr:sp>
    <xdr:clientData/>
  </xdr:oneCellAnchor>
  <xdr:oneCellAnchor>
    <xdr:from>
      <xdr:col>21</xdr:col>
      <xdr:colOff>666750</xdr:colOff>
      <xdr:row>92</xdr:row>
      <xdr:rowOff>38100</xdr:rowOff>
    </xdr:from>
    <xdr:ext cx="762000" cy="257175"/>
    <xdr:sp macro="">
      <xdr:nvSpPr>
        <xdr:cNvPr id="273" name="テキスト ボックス 272"/>
        <xdr:cNvSpPr txBox="1"/>
      </xdr:nvSpPr>
      <xdr:spPr>
        <a:xfrm>
          <a:off x="15068550" y="1581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H24</a:t>
          </a:r>
          <a:endParaRPr altLang="en-US" lang="ja-JP" sz="1000">
            <a:latin typeface="ＭＳ Ｐゴシック"/>
          </a:endParaRPr>
        </a:p>
      </xdr:txBody>
    </xdr:sp>
    <xdr:clientData/>
  </xdr:oneCellAnchor>
  <xdr:oneCellAnchor>
    <xdr:from>
      <xdr:col>20</xdr:col>
      <xdr:colOff>466725</xdr:colOff>
      <xdr:row>92</xdr:row>
      <xdr:rowOff>38100</xdr:rowOff>
    </xdr:from>
    <xdr:ext cx="762000" cy="257175"/>
    <xdr:sp macro="">
      <xdr:nvSpPr>
        <xdr:cNvPr id="274" name="テキスト ボックス 273"/>
        <xdr:cNvSpPr txBox="1"/>
      </xdr:nvSpPr>
      <xdr:spPr>
        <a:xfrm>
          <a:off x="14182725" y="1581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H23</a:t>
          </a:r>
          <a:endParaRPr altLang="en-US" lang="ja-JP" sz="1000">
            <a:latin typeface="ＭＳ Ｐゴシック"/>
          </a:endParaRPr>
        </a:p>
      </xdr:txBody>
    </xdr:sp>
    <xdr:clientData/>
  </xdr:oneCellAnchor>
  <xdr:oneCellAnchor>
    <xdr:from>
      <xdr:col>19</xdr:col>
      <xdr:colOff>266700</xdr:colOff>
      <xdr:row>92</xdr:row>
      <xdr:rowOff>38100</xdr:rowOff>
    </xdr:from>
    <xdr:ext cx="762000" cy="257175"/>
    <xdr:sp macro="">
      <xdr:nvSpPr>
        <xdr:cNvPr id="275" name="テキスト ボックス 274"/>
        <xdr:cNvSpPr txBox="1"/>
      </xdr:nvSpPr>
      <xdr:spPr>
        <a:xfrm>
          <a:off x="13296900" y="1581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H22</a:t>
          </a:r>
          <a:endParaRPr altLang="en-US" lang="ja-JP"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fLocksText="0">
      <xdr:nvSpPr>
        <xdr:cNvPr id="276" name="円/楕円 275"/>
        <xdr:cNvSpPr/>
      </xdr:nvSpPr>
      <xdr:spPr>
        <a:xfrm>
          <a:off x="16964025" y="1467802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24</xdr:col>
      <xdr:colOff>647700</xdr:colOff>
      <xdr:row>85</xdr:row>
      <xdr:rowOff>76200</xdr:rowOff>
    </xdr:from>
    <xdr:ext cx="762000" cy="257175"/>
    <xdr:sp macro="">
      <xdr:nvSpPr>
        <xdr:cNvPr id="277" name="給与水準   （国との比較）該当値テキスト"/>
        <xdr:cNvSpPr txBox="1"/>
      </xdr:nvSpPr>
      <xdr:spPr>
        <a:xfrm>
          <a:off x="17106900" y="146494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FF0000"/>
              </a:solidFill>
              <a:latin typeface="ＭＳ Ｐゴシック"/>
            </a:rPr>
            <a:t>101.5</a:t>
          </a:r>
          <a:endParaRPr altLang="en-US" lang="ja-JP"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fLocksText="0">
      <xdr:nvSpPr>
        <xdr:cNvPr id="278" name="円/楕円 277"/>
        <xdr:cNvSpPr/>
      </xdr:nvSpPr>
      <xdr:spPr>
        <a:xfrm>
          <a:off x="16125825" y="146970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23</xdr:col>
      <xdr:colOff>19050</xdr:colOff>
      <xdr:row>86</xdr:row>
      <xdr:rowOff>38100</xdr:rowOff>
    </xdr:from>
    <xdr:ext cx="733425" cy="257175"/>
    <xdr:sp macro="">
      <xdr:nvSpPr>
        <xdr:cNvPr id="279" name="テキスト ボックス 278"/>
        <xdr:cNvSpPr txBox="1"/>
      </xdr:nvSpPr>
      <xdr:spPr>
        <a:xfrm>
          <a:off x="15792450" y="1478280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101.8</a:t>
          </a:r>
          <a:endParaRPr altLang="en-US" lang="ja-JP" sz="1000" b="1">
            <a:solidFill>
              <a:srgbClr val="FF0000"/>
            </a:solidFill>
            <a:latin typeface="ＭＳ Ｐゴシック"/>
          </a:endParaRPr>
        </a:p>
      </xdr:txBody>
    </xdr:sp>
    <xdr:clientData/>
  </xdr:oneCellAnchor>
  <xdr:twoCellAnchor>
    <xdr:from>
      <xdr:col>22</xdr:col>
      <xdr:colOff>152400</xdr:colOff>
      <xdr:row>89</xdr:row>
      <xdr:rowOff>131657</xdr:rowOff>
    </xdr:from>
    <xdr:to>
      <xdr:col>22</xdr:col>
      <xdr:colOff>254000</xdr:colOff>
      <xdr:row>90</xdr:row>
      <xdr:rowOff>61807</xdr:rowOff>
    </xdr:to>
    <xdr:sp macro="" fLocksText="0">
      <xdr:nvSpPr>
        <xdr:cNvPr id="280" name="円/楕円 279"/>
        <xdr:cNvSpPr/>
      </xdr:nvSpPr>
      <xdr:spPr>
        <a:xfrm>
          <a:off x="15240000" y="153924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21</xdr:col>
      <xdr:colOff>504825</xdr:colOff>
      <xdr:row>90</xdr:row>
      <xdr:rowOff>47625</xdr:rowOff>
    </xdr:from>
    <xdr:ext cx="762000" cy="257175"/>
    <xdr:sp macro="">
      <xdr:nvSpPr>
        <xdr:cNvPr id="281" name="テキスト ボックス 280"/>
        <xdr:cNvSpPr txBox="1"/>
      </xdr:nvSpPr>
      <xdr:spPr>
        <a:xfrm>
          <a:off x="14906625" y="154781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110.4</a:t>
          </a:r>
          <a:endParaRPr altLang="en-US" lang="ja-JP" sz="1000" b="1">
            <a:solidFill>
              <a:srgbClr val="FF0000"/>
            </a:solidFill>
            <a:latin typeface="ＭＳ Ｐゴシック"/>
          </a:endParaRPr>
        </a:p>
      </xdr:txBody>
    </xdr:sp>
    <xdr:clientData/>
  </xdr:oneCellAnchor>
  <xdr:twoCellAnchor>
    <xdr:from>
      <xdr:col>20</xdr:col>
      <xdr:colOff>635000</xdr:colOff>
      <xdr:row>89</xdr:row>
      <xdr:rowOff>35137</xdr:rowOff>
    </xdr:from>
    <xdr:to>
      <xdr:col>21</xdr:col>
      <xdr:colOff>50800</xdr:colOff>
      <xdr:row>89</xdr:row>
      <xdr:rowOff>136737</xdr:rowOff>
    </xdr:to>
    <xdr:sp macro="" fLocksText="0">
      <xdr:nvSpPr>
        <xdr:cNvPr id="282" name="円/楕円 281"/>
        <xdr:cNvSpPr/>
      </xdr:nvSpPr>
      <xdr:spPr>
        <a:xfrm>
          <a:off x="14354175" y="15297150"/>
          <a:ext cx="95250"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20</xdr:col>
      <xdr:colOff>304800</xdr:colOff>
      <xdr:row>89</xdr:row>
      <xdr:rowOff>123825</xdr:rowOff>
    </xdr:from>
    <xdr:ext cx="762000" cy="257175"/>
    <xdr:sp macro="">
      <xdr:nvSpPr>
        <xdr:cNvPr id="283" name="テキスト ボックス 282"/>
        <xdr:cNvSpPr txBox="1"/>
      </xdr:nvSpPr>
      <xdr:spPr>
        <a:xfrm>
          <a:off x="14020800" y="153828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109.2</a:t>
          </a:r>
          <a:endParaRPr altLang="en-US" lang="ja-JP" sz="1000" b="1">
            <a:solidFill>
              <a:srgbClr val="FF000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fLocksText="0">
      <xdr:nvSpPr>
        <xdr:cNvPr id="284" name="円/楕円 283"/>
        <xdr:cNvSpPr/>
      </xdr:nvSpPr>
      <xdr:spPr>
        <a:xfrm>
          <a:off x="13458825" y="146018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19</xdr:col>
      <xdr:colOff>95250</xdr:colOff>
      <xdr:row>85</xdr:row>
      <xdr:rowOff>114300</xdr:rowOff>
    </xdr:from>
    <xdr:ext cx="762000" cy="257175"/>
    <xdr:sp macro="">
      <xdr:nvSpPr>
        <xdr:cNvPr id="285" name="テキスト ボックス 284"/>
        <xdr:cNvSpPr txBox="1"/>
      </xdr:nvSpPr>
      <xdr:spPr>
        <a:xfrm>
          <a:off x="13125450" y="146875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100.6</a:t>
          </a:r>
          <a:endParaRPr altLang="en-US" lang="ja-JP"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fLocksText="0">
      <xdr:nvSpPr>
        <xdr:cNvPr id="286" name="正方形/長方形 285"/>
        <xdr:cNvSpPr/>
      </xdr:nvSpPr>
      <xdr:spPr>
        <a:xfrm>
          <a:off x="12830175" y="8829675"/>
          <a:ext cx="50768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a:rPr>
            <a:t>定員管理の状況</a:t>
          </a:r>
        </a:p>
      </xdr:txBody>
    </xdr:sp>
    <xdr:clientData/>
  </xdr:twoCellAnchor>
  <xdr:oneCellAnchor>
    <xdr:from>
      <xdr:col>19</xdr:col>
      <xdr:colOff>419100</xdr:colOff>
      <xdr:row>53</xdr:row>
      <xdr:rowOff>104775</xdr:rowOff>
    </xdr:from>
    <xdr:ext cx="2047875" cy="304800"/>
    <xdr:sp macro="">
      <xdr:nvSpPr>
        <xdr:cNvPr id="287" name="テキスト ボックス 286"/>
        <xdr:cNvSpPr txBox="1"/>
      </xdr:nvSpPr>
      <xdr:spPr>
        <a:xfrm>
          <a:off x="13449300" y="9191625"/>
          <a:ext cx="2047875" cy="30480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altLang="en-US" lang="ja-JP" sz="1300" b="1">
              <a:latin typeface="ＭＳ Ｐゴシック"/>
            </a:rPr>
            <a:t>人口千人当たり職員数</a:t>
          </a:r>
        </a:p>
      </xdr:txBody>
    </xdr:sp>
    <xdr:clientData/>
  </xdr:oneCellAnchor>
  <xdr:oneCellAnchor>
    <xdr:from>
      <xdr:col>22</xdr:col>
      <xdr:colOff>533400</xdr:colOff>
      <xdr:row>53</xdr:row>
      <xdr:rowOff>76200</xdr:rowOff>
    </xdr:from>
    <xdr:ext cx="1647825" cy="361950"/>
    <xdr:sp macro="">
      <xdr:nvSpPr>
        <xdr:cNvPr id="288" name="テキスト ボックス 287"/>
        <xdr:cNvSpPr txBox="1"/>
      </xdr:nvSpPr>
      <xdr:spPr>
        <a:xfrm>
          <a:off x="15621000" y="9163050"/>
          <a:ext cx="1647825" cy="36195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altLang="ja-JP" lang="en-US" sz="1600" b="1">
              <a:solidFill>
                <a:srgbClr val="FF0000"/>
              </a:solidFill>
              <a:latin typeface="ＭＳ Ｐゴシック"/>
            </a:rPr>
            <a:t>[5.21</a:t>
          </a:r>
          <a:r>
            <a:rPr altLang="en-US" lang="ja-JP" sz="1600" b="1">
              <a:solidFill>
                <a:srgbClr val="FF0000"/>
              </a:solidFill>
              <a:latin typeface="ＭＳ Ｐゴシック"/>
            </a:rPr>
            <a:t>人</a:t>
          </a:r>
          <a:r>
            <a:rPr altLang="ja-JP" lang="en-US" sz="1600" b="1">
              <a:solidFill>
                <a:srgbClr val="FF0000"/>
              </a:solidFill>
              <a:latin typeface="ＭＳ Ｐゴシック"/>
            </a:rPr>
            <a:t>]</a:t>
          </a:r>
          <a:r>
            <a:rPr altLang="en-US" lang="ja-JP"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fLocksText="0">
      <xdr:nvSpPr>
        <xdr:cNvPr id="289" name="正方形/長方形 288"/>
        <xdr:cNvSpPr/>
      </xdr:nvSpPr>
      <xdr:spPr>
        <a:xfrm>
          <a:off x="17973675" y="90773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fLocksText="0">
      <xdr:nvSpPr>
        <xdr:cNvPr id="290" name="正方形/長方形 289"/>
        <xdr:cNvSpPr/>
      </xdr:nvSpPr>
      <xdr:spPr>
        <a:xfrm>
          <a:off x="17973675" y="92678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19/87</a:t>
          </a:r>
          <a:endParaRPr altLang="en-US" lang="ja-JP"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fLocksText="0">
      <xdr:nvSpPr>
        <xdr:cNvPr id="291" name="正方形/長方形 290"/>
        <xdr:cNvSpPr/>
      </xdr:nvSpPr>
      <xdr:spPr>
        <a:xfrm>
          <a:off x="19621500" y="90773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fLocksText="0">
      <xdr:nvSpPr>
        <xdr:cNvPr id="292" name="正方形/長方形 291"/>
        <xdr:cNvSpPr/>
      </xdr:nvSpPr>
      <xdr:spPr>
        <a:xfrm>
          <a:off x="19621500" y="92678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6.96</a:t>
          </a:r>
          <a:endParaRPr altLang="en-US" lang="ja-JP"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fLocksText="0">
      <xdr:nvSpPr>
        <xdr:cNvPr id="293" name="正方形/長方形 292"/>
        <xdr:cNvSpPr/>
      </xdr:nvSpPr>
      <xdr:spPr>
        <a:xfrm>
          <a:off x="21078825" y="9077325"/>
          <a:ext cx="127635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fLocksText="0">
      <xdr:nvSpPr>
        <xdr:cNvPr id="294" name="正方形/長方形 293"/>
        <xdr:cNvSpPr/>
      </xdr:nvSpPr>
      <xdr:spPr>
        <a:xfrm>
          <a:off x="21078825" y="9267825"/>
          <a:ext cx="127635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5.99</a:t>
          </a:r>
          <a:endParaRPr altLang="en-US" lang="ja-JP"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fLocksText="0">
      <xdr:nvSpPr>
        <xdr:cNvPr id="295" name="正方形/長方形 294"/>
        <xdr:cNvSpPr/>
      </xdr:nvSpPr>
      <xdr:spPr>
        <a:xfrm>
          <a:off x="12830175" y="9591675"/>
          <a:ext cx="5076825" cy="2409825"/>
        </a:xfrm>
        <a:prstGeom prst="rect"/>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fLocksText="0">
      <xdr:nvSpPr>
        <xdr:cNvPr id="296" name="正方形/長方形 295"/>
        <xdr:cNvSpPr/>
      </xdr:nvSpPr>
      <xdr:spPr>
        <a:xfrm>
          <a:off x="18097500" y="9591675"/>
          <a:ext cx="6029325" cy="24098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fLocksText="0">
      <xdr:nvSpPr>
        <xdr:cNvPr id="297" name="正方形/長方形 296"/>
        <xdr:cNvSpPr/>
      </xdr:nvSpPr>
      <xdr:spPr>
        <a:xfrm>
          <a:off x="18097500" y="9591675"/>
          <a:ext cx="3810000" cy="247650"/>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altLang="en-US" lang="ja-JP"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fLocksText="0">
      <xdr:nvSpPr>
        <xdr:cNvPr id="298" name="テキスト ボックス 297"/>
        <xdr:cNvSpPr txBox="1"/>
      </xdr:nvSpPr>
      <xdr:spPr>
        <a:xfrm>
          <a:off x="18221325" y="9906000"/>
          <a:ext cx="5781675" cy="2028825"/>
        </a:xfrm>
        <a:prstGeom prst="rect"/>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a:r>
            <a:rPr altLang="ja-JP" lang="ja-JP" sz="1100" b="0" i="0">
              <a:solidFill>
                <a:schemeClr val="tx1"/>
              </a:solidFill>
              <a:latin typeface="+mn-lt"/>
              <a:ea typeface="+mn-ea"/>
              <a:cs typeface="+mn-cs"/>
            </a:rPr>
            <a:t>　「職員</a:t>
          </a:r>
          <a:r>
            <a:rPr altLang="ja-JP" lang="en-US" sz="1100" b="0" i="0">
              <a:solidFill>
                <a:schemeClr val="tx1"/>
              </a:solidFill>
              <a:latin typeface="+mn-lt"/>
              <a:ea typeface="+mn-ea"/>
              <a:cs typeface="+mn-cs"/>
            </a:rPr>
            <a:t>100</a:t>
          </a:r>
          <a:r>
            <a:rPr altLang="ja-JP" lang="ja-JP" sz="1100" b="0" i="0">
              <a:solidFill>
                <a:schemeClr val="tx1"/>
              </a:solidFill>
              <a:latin typeface="+mn-lt"/>
              <a:ea typeface="+mn-ea"/>
              <a:cs typeface="+mn-cs"/>
            </a:rPr>
            <a:t>人削減計画」を平成</a:t>
          </a:r>
          <a:r>
            <a:rPr altLang="ja-JP" lang="en-US" sz="1100" b="0" i="0">
              <a:solidFill>
                <a:schemeClr val="tx1"/>
              </a:solidFill>
              <a:latin typeface="+mn-lt"/>
              <a:ea typeface="+mn-ea"/>
              <a:cs typeface="+mn-cs"/>
            </a:rPr>
            <a:t>20</a:t>
          </a:r>
          <a:r>
            <a:rPr altLang="ja-JP" lang="ja-JP" sz="1100" b="0" i="0">
              <a:solidFill>
                <a:schemeClr val="tx1"/>
              </a:solidFill>
              <a:latin typeface="+mn-lt"/>
              <a:ea typeface="+mn-ea"/>
              <a:cs typeface="+mn-cs"/>
            </a:rPr>
            <a:t>年まで取り組んだ結果，</a:t>
          </a:r>
          <a:r>
            <a:rPr altLang="ja-JP" lang="en-US" sz="1100" b="0" i="0">
              <a:solidFill>
                <a:schemeClr val="tx1"/>
              </a:solidFill>
              <a:latin typeface="+mn-lt"/>
              <a:ea typeface="+mn-ea"/>
              <a:cs typeface="+mn-cs"/>
            </a:rPr>
            <a:t>124</a:t>
          </a:r>
          <a:r>
            <a:rPr altLang="ja-JP" lang="ja-JP" sz="1100" b="0" i="0">
              <a:solidFill>
                <a:schemeClr val="tx1"/>
              </a:solidFill>
              <a:latin typeface="+mn-lt"/>
              <a:ea typeface="+mn-ea"/>
              <a:cs typeface="+mn-cs"/>
            </a:rPr>
            <a:t>人の削減実績となった。また、平成</a:t>
          </a:r>
          <a:r>
            <a:rPr altLang="ja-JP" lang="en-US" sz="1100" b="0" i="0">
              <a:solidFill>
                <a:schemeClr val="tx1"/>
              </a:solidFill>
              <a:latin typeface="+mn-lt"/>
              <a:ea typeface="+mn-ea"/>
              <a:cs typeface="+mn-cs"/>
            </a:rPr>
            <a:t>22</a:t>
          </a:r>
          <a:r>
            <a:rPr altLang="ja-JP" lang="ja-JP" sz="1100" b="0" i="0">
              <a:solidFill>
                <a:schemeClr val="tx1"/>
              </a:solidFill>
              <a:latin typeface="+mn-lt"/>
              <a:ea typeface="+mn-ea"/>
              <a:cs typeface="+mn-cs"/>
            </a:rPr>
            <a:t>年２月策定の「職員数適正化計画」において、平成</a:t>
          </a:r>
          <a:r>
            <a:rPr altLang="ja-JP" lang="en-US" sz="1100" b="0" i="0">
              <a:solidFill>
                <a:schemeClr val="tx1"/>
              </a:solidFill>
              <a:latin typeface="+mn-lt"/>
              <a:ea typeface="+mn-ea"/>
              <a:cs typeface="+mn-cs"/>
            </a:rPr>
            <a:t>28</a:t>
          </a:r>
          <a:r>
            <a:rPr altLang="ja-JP" lang="ja-JP" sz="1100" b="0" i="0">
              <a:solidFill>
                <a:schemeClr val="tx1"/>
              </a:solidFill>
              <a:latin typeface="+mn-lt"/>
              <a:ea typeface="+mn-ea"/>
              <a:cs typeface="+mn-cs"/>
            </a:rPr>
            <a:t>年までの７カ年で毎年</a:t>
          </a:r>
          <a:r>
            <a:rPr altLang="ja-JP" lang="en-US" sz="1100" b="0" i="0">
              <a:solidFill>
                <a:schemeClr val="tx1"/>
              </a:solidFill>
              <a:latin typeface="+mn-lt"/>
              <a:ea typeface="+mn-ea"/>
              <a:cs typeface="+mn-cs"/>
            </a:rPr>
            <a:t>10</a:t>
          </a:r>
          <a:r>
            <a:rPr altLang="ja-JP" lang="ja-JP" sz="1100" b="0" i="0">
              <a:solidFill>
                <a:schemeClr val="tx1"/>
              </a:solidFill>
              <a:latin typeface="+mn-lt"/>
              <a:ea typeface="+mn-ea"/>
              <a:cs typeface="+mn-cs"/>
            </a:rPr>
            <a:t>人の削減を進めていくこととなったが，平成</a:t>
          </a:r>
          <a:r>
            <a:rPr altLang="ja-JP" lang="en-US" sz="1100" b="0" i="0">
              <a:solidFill>
                <a:schemeClr val="tx1"/>
              </a:solidFill>
              <a:latin typeface="+mn-lt"/>
              <a:ea typeface="+mn-ea"/>
              <a:cs typeface="+mn-cs"/>
            </a:rPr>
            <a:t>22</a:t>
          </a:r>
          <a:r>
            <a:rPr altLang="ja-JP" lang="ja-JP" sz="1100" b="0" i="0">
              <a:solidFill>
                <a:schemeClr val="tx1"/>
              </a:solidFill>
              <a:latin typeface="+mn-lt"/>
              <a:ea typeface="+mn-ea"/>
              <a:cs typeface="+mn-cs"/>
            </a:rPr>
            <a:t>年８月に年次計画を変更し、平成</a:t>
          </a:r>
          <a:r>
            <a:rPr altLang="ja-JP" lang="en-US" sz="1100" b="0" i="0">
              <a:solidFill>
                <a:schemeClr val="tx1"/>
              </a:solidFill>
              <a:latin typeface="+mn-lt"/>
              <a:ea typeface="+mn-ea"/>
              <a:cs typeface="+mn-cs"/>
            </a:rPr>
            <a:t>26</a:t>
          </a:r>
          <a:r>
            <a:rPr altLang="ja-JP" lang="ja-JP" sz="1100" b="0" i="0">
              <a:solidFill>
                <a:schemeClr val="tx1"/>
              </a:solidFill>
              <a:latin typeface="+mn-lt"/>
              <a:ea typeface="+mn-ea"/>
              <a:cs typeface="+mn-cs"/>
            </a:rPr>
            <a:t>年４月１日までに，平成</a:t>
          </a:r>
          <a:r>
            <a:rPr altLang="ja-JP" lang="en-US" sz="1100" b="0" i="0">
              <a:solidFill>
                <a:schemeClr val="tx1"/>
              </a:solidFill>
              <a:latin typeface="+mn-lt"/>
              <a:ea typeface="+mn-ea"/>
              <a:cs typeface="+mn-cs"/>
            </a:rPr>
            <a:t>21</a:t>
          </a:r>
          <a:r>
            <a:rPr altLang="ja-JP" lang="ja-JP" sz="1100" b="0" i="0">
              <a:solidFill>
                <a:schemeClr val="tx1"/>
              </a:solidFill>
              <a:latin typeface="+mn-lt"/>
              <a:ea typeface="+mn-ea"/>
              <a:cs typeface="+mn-cs"/>
            </a:rPr>
            <a:t>年度比マイナス</a:t>
          </a:r>
          <a:r>
            <a:rPr altLang="ja-JP" lang="en-US" sz="1100" b="0" i="0">
              <a:solidFill>
                <a:schemeClr val="tx1"/>
              </a:solidFill>
              <a:latin typeface="+mn-lt"/>
              <a:ea typeface="+mn-ea"/>
              <a:cs typeface="+mn-cs"/>
            </a:rPr>
            <a:t>70</a:t>
          </a:r>
          <a:r>
            <a:rPr altLang="ja-JP" lang="ja-JP" sz="1100" b="0" i="0">
              <a:solidFill>
                <a:schemeClr val="tx1"/>
              </a:solidFill>
              <a:latin typeface="+mn-lt"/>
              <a:ea typeface="+mn-ea"/>
              <a:cs typeface="+mn-cs"/>
            </a:rPr>
            <a:t>人を</a:t>
          </a:r>
          <a:r>
            <a:rPr altLang="en-US" lang="ja-JP" sz="1100" b="0" i="0">
              <a:solidFill>
                <a:schemeClr val="tx1"/>
              </a:solidFill>
              <a:latin typeface="+mn-lt"/>
              <a:ea typeface="+mn-ea"/>
              <a:cs typeface="+mn-cs"/>
            </a:rPr>
            <a:t>削減</a:t>
          </a:r>
          <a:r>
            <a:rPr altLang="ja-JP" lang="ja-JP" sz="1100" b="0" i="0">
              <a:solidFill>
                <a:schemeClr val="tx1"/>
              </a:solidFill>
              <a:latin typeface="+mn-lt"/>
              <a:ea typeface="+mn-ea"/>
              <a:cs typeface="+mn-cs"/>
            </a:rPr>
            <a:t>する内容に変更し</a:t>
          </a:r>
          <a:r>
            <a:rPr altLang="en-US" lang="ja-JP" sz="1100" b="0" i="0">
              <a:solidFill>
                <a:schemeClr val="tx1"/>
              </a:solidFill>
              <a:latin typeface="+mn-lt"/>
              <a:ea typeface="+mn-ea"/>
              <a:cs typeface="+mn-cs"/>
            </a:rPr>
            <a:t>達成している</a:t>
          </a:r>
          <a:r>
            <a:rPr altLang="ja-JP" lang="ja-JP" sz="1100" b="0" i="0">
              <a:solidFill>
                <a:schemeClr val="tx1"/>
              </a:solidFill>
              <a:latin typeface="+mn-lt"/>
              <a:ea typeface="+mn-ea"/>
              <a:cs typeface="+mn-cs"/>
            </a:rPr>
            <a:t>。</a:t>
          </a:r>
          <a:r>
            <a:rPr altLang="en-US" lang="ja-JP" sz="1100" b="0" i="0">
              <a:solidFill>
                <a:schemeClr val="tx1"/>
              </a:solidFill>
              <a:latin typeface="+mn-lt"/>
              <a:ea typeface="+mn-ea"/>
              <a:cs typeface="+mn-cs"/>
            </a:rPr>
            <a:t>平成</a:t>
          </a:r>
          <a:r>
            <a:rPr altLang="ja-JP" lang="en-US" sz="1100" b="0" i="0">
              <a:solidFill>
                <a:schemeClr val="tx1"/>
              </a:solidFill>
              <a:latin typeface="+mn-lt"/>
              <a:ea typeface="+mn-ea"/>
              <a:cs typeface="+mn-cs"/>
            </a:rPr>
            <a:t>26</a:t>
          </a:r>
          <a:r>
            <a:rPr altLang="en-US" lang="ja-JP" sz="1100" b="0" i="0">
              <a:solidFill>
                <a:schemeClr val="tx1"/>
              </a:solidFill>
              <a:latin typeface="+mn-lt"/>
              <a:ea typeface="+mn-ea"/>
              <a:cs typeface="+mn-cs"/>
            </a:rPr>
            <a:t>年度の人口千人当たり職員数は，</a:t>
          </a:r>
          <a:r>
            <a:rPr altLang="ja-JP" lang="en-US" sz="1100" b="0" i="0">
              <a:solidFill>
                <a:schemeClr val="tx1"/>
              </a:solidFill>
              <a:latin typeface="+mn-lt"/>
              <a:ea typeface="+mn-ea"/>
              <a:cs typeface="+mn-cs"/>
            </a:rPr>
            <a:t>5.21</a:t>
          </a:r>
          <a:r>
            <a:rPr altLang="en-US" lang="ja-JP" sz="1100" b="0" i="0">
              <a:solidFill>
                <a:schemeClr val="tx1"/>
              </a:solidFill>
              <a:latin typeface="+mn-lt"/>
              <a:ea typeface="+mn-ea"/>
              <a:cs typeface="+mn-cs"/>
            </a:rPr>
            <a:t>人となり，前年度と比較して</a:t>
          </a:r>
          <a:r>
            <a:rPr altLang="ja-JP" lang="en-US" sz="1100" b="0" i="0">
              <a:solidFill>
                <a:schemeClr val="tx1"/>
              </a:solidFill>
              <a:latin typeface="+mn-lt"/>
              <a:ea typeface="+mn-ea"/>
              <a:cs typeface="+mn-cs"/>
            </a:rPr>
            <a:t>0.03</a:t>
          </a:r>
          <a:r>
            <a:rPr altLang="en-US" lang="ja-JP" sz="1100" b="0" i="0">
              <a:solidFill>
                <a:schemeClr val="tx1"/>
              </a:solidFill>
              <a:latin typeface="+mn-lt"/>
              <a:ea typeface="+mn-ea"/>
              <a:cs typeface="+mn-cs"/>
            </a:rPr>
            <a:t>人改善している。</a:t>
          </a:r>
          <a:endParaRPr altLang="ja-JP" lang="ja-JP" sz="1400">
            <a:solidFill>
              <a:srgbClr val="FF0000"/>
            </a:solidFill>
          </a:endParaRPr>
        </a:p>
      </xdr:txBody>
    </xdr:sp>
    <xdr:clientData/>
  </xdr:twoCellAnchor>
  <xdr:oneCellAnchor>
    <xdr:from>
      <xdr:col>18</xdr:col>
      <xdr:colOff>438150</xdr:colOff>
      <xdr:row>54</xdr:row>
      <xdr:rowOff>142875</xdr:rowOff>
    </xdr:from>
    <xdr:ext cx="352425" cy="228600"/>
    <xdr:sp macro="">
      <xdr:nvSpPr>
        <xdr:cNvPr id="299" name="テキスト ボックス 298"/>
        <xdr:cNvSpPr txBox="1"/>
      </xdr:nvSpPr>
      <xdr:spPr>
        <a:xfrm>
          <a:off x="12782550" y="9401175"/>
          <a:ext cx="35242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a:rPr>
            <a:t>(</a:t>
          </a:r>
          <a:r>
            <a:rPr altLang="en-US" lang="ja-JP" sz="800">
              <a:latin typeface="ＭＳ Ｐゴシック"/>
            </a:rPr>
            <a:t>人</a:t>
          </a:r>
          <a:r>
            <a:rPr altLang="ja-JP" lang="en-US" sz="800">
              <a:latin typeface="ＭＳ Ｐゴシック"/>
            </a:rPr>
            <a:t>)</a:t>
          </a:r>
          <a:endParaRPr altLang="en-US" lang="ja-JP"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30175" y="120015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400050</xdr:colOff>
      <xdr:row>69</xdr:row>
      <xdr:rowOff>28575</xdr:rowOff>
    </xdr:from>
    <xdr:ext cx="762000" cy="257175"/>
    <xdr:sp macro="">
      <xdr:nvSpPr>
        <xdr:cNvPr id="301" name="テキスト ボックス 300"/>
        <xdr:cNvSpPr txBox="1"/>
      </xdr:nvSpPr>
      <xdr:spPr>
        <a:xfrm>
          <a:off x="12058650" y="118586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10.00</a:t>
          </a:r>
          <a:endParaRPr altLang="en-US" lang="ja-JP"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30175" y="116586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400050</xdr:colOff>
      <xdr:row>67</xdr:row>
      <xdr:rowOff>28575</xdr:rowOff>
    </xdr:from>
    <xdr:ext cx="762000" cy="257175"/>
    <xdr:sp macro="">
      <xdr:nvSpPr>
        <xdr:cNvPr id="303" name="テキスト ボックス 302"/>
        <xdr:cNvSpPr txBox="1"/>
      </xdr:nvSpPr>
      <xdr:spPr>
        <a:xfrm>
          <a:off x="12058650" y="115157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9.00</a:t>
          </a:r>
          <a:endParaRPr altLang="en-US" lang="ja-JP"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30175" y="113157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400050</xdr:colOff>
      <xdr:row>65</xdr:row>
      <xdr:rowOff>28575</xdr:rowOff>
    </xdr:from>
    <xdr:ext cx="762000" cy="257175"/>
    <xdr:sp macro="">
      <xdr:nvSpPr>
        <xdr:cNvPr id="305" name="テキスト ボックス 304"/>
        <xdr:cNvSpPr txBox="1"/>
      </xdr:nvSpPr>
      <xdr:spPr>
        <a:xfrm>
          <a:off x="12058650" y="111728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8.00</a:t>
          </a:r>
          <a:endParaRPr altLang="en-US" lang="ja-JP"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30175" y="109632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400050</xdr:colOff>
      <xdr:row>63</xdr:row>
      <xdr:rowOff>19050</xdr:rowOff>
    </xdr:from>
    <xdr:ext cx="762000" cy="257175"/>
    <xdr:sp macro="">
      <xdr:nvSpPr>
        <xdr:cNvPr id="307" name="テキスト ボックス 306"/>
        <xdr:cNvSpPr txBox="1"/>
      </xdr:nvSpPr>
      <xdr:spPr>
        <a:xfrm>
          <a:off x="12058650" y="108204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7.00</a:t>
          </a:r>
          <a:endParaRPr altLang="en-US" lang="ja-JP"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30175" y="106203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400050</xdr:colOff>
      <xdr:row>61</xdr:row>
      <xdr:rowOff>19050</xdr:rowOff>
    </xdr:from>
    <xdr:ext cx="762000" cy="257175"/>
    <xdr:sp macro="">
      <xdr:nvSpPr>
        <xdr:cNvPr id="309" name="テキスト ボックス 308"/>
        <xdr:cNvSpPr txBox="1"/>
      </xdr:nvSpPr>
      <xdr:spPr>
        <a:xfrm>
          <a:off x="12058650" y="10477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6.00</a:t>
          </a:r>
          <a:endParaRPr altLang="en-US" lang="ja-JP"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30175" y="102774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400050</xdr:colOff>
      <xdr:row>59</xdr:row>
      <xdr:rowOff>19050</xdr:rowOff>
    </xdr:from>
    <xdr:ext cx="762000" cy="257175"/>
    <xdr:sp macro="">
      <xdr:nvSpPr>
        <xdr:cNvPr id="311" name="テキスト ボックス 310"/>
        <xdr:cNvSpPr txBox="1"/>
      </xdr:nvSpPr>
      <xdr:spPr>
        <a:xfrm>
          <a:off x="12058650" y="101346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5.00</a:t>
          </a:r>
          <a:endParaRPr altLang="en-US" lang="ja-JP"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30175" y="99345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400050</xdr:colOff>
      <xdr:row>57</xdr:row>
      <xdr:rowOff>19050</xdr:rowOff>
    </xdr:from>
    <xdr:ext cx="762000" cy="257175"/>
    <xdr:sp macro="">
      <xdr:nvSpPr>
        <xdr:cNvPr id="313" name="テキスト ボックス 312"/>
        <xdr:cNvSpPr txBox="1"/>
      </xdr:nvSpPr>
      <xdr:spPr>
        <a:xfrm>
          <a:off x="12058650" y="97917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4.00</a:t>
          </a:r>
          <a:endParaRPr altLang="en-US" lang="ja-JP"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30175" y="95916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400050</xdr:colOff>
      <xdr:row>55</xdr:row>
      <xdr:rowOff>19050</xdr:rowOff>
    </xdr:from>
    <xdr:ext cx="762000" cy="257175"/>
    <xdr:sp macro="">
      <xdr:nvSpPr>
        <xdr:cNvPr id="315" name="テキスト ボックス 314"/>
        <xdr:cNvSpPr txBox="1"/>
      </xdr:nvSpPr>
      <xdr:spPr>
        <a:xfrm>
          <a:off x="12058650" y="94488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3.00</a:t>
          </a:r>
          <a:endParaRPr altLang="en-US" lang="ja-JP"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fLocksText="0">
      <xdr:nvSpPr>
        <xdr:cNvPr id="316" name="定員管理の状況グラフ枠"/>
        <xdr:cNvSpPr/>
      </xdr:nvSpPr>
      <xdr:spPr>
        <a:xfrm>
          <a:off x="12830175" y="9591675"/>
          <a:ext cx="5076825" cy="2409825"/>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21175" y="9982200"/>
          <a:ext cx="0" cy="1647825"/>
        </a:xfrm>
        <a:prstGeom prst="line"/>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114300</xdr:rowOff>
    </xdr:from>
    <xdr:ext cx="762000" cy="257175"/>
    <xdr:sp macro="">
      <xdr:nvSpPr>
        <xdr:cNvPr id="318" name="定員管理の状況最小値テキスト"/>
        <xdr:cNvSpPr txBox="1"/>
      </xdr:nvSpPr>
      <xdr:spPr>
        <a:xfrm>
          <a:off x="17106900" y="116014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a:rPr>
            <a:t>8.92</a:t>
          </a:r>
          <a:endParaRPr altLang="en-US" lang="ja-JP"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5925" y="116300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123825</xdr:rowOff>
    </xdr:from>
    <xdr:ext cx="762000" cy="257175"/>
    <xdr:sp macro="">
      <xdr:nvSpPr>
        <xdr:cNvPr id="320" name="定員管理の状況最大値テキスト"/>
        <xdr:cNvSpPr txBox="1"/>
      </xdr:nvSpPr>
      <xdr:spPr>
        <a:xfrm>
          <a:off x="17106900" y="97250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a:rPr>
            <a:t>4.13</a:t>
          </a:r>
          <a:endParaRPr altLang="en-US" lang="ja-JP"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5925" y="99822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63319</xdr:rowOff>
    </xdr:from>
    <xdr:to>
      <xdr:col>24</xdr:col>
      <xdr:colOff>558800</xdr:colOff>
      <xdr:row>60</xdr:row>
      <xdr:rowOff>73660</xdr:rowOff>
    </xdr:to>
    <xdr:cxnSp macro="">
      <xdr:nvCxnSpPr>
        <xdr:cNvPr id="322" name="直線コネクタ 321"/>
        <xdr:cNvCxnSpPr/>
      </xdr:nvCxnSpPr>
      <xdr:spPr>
        <a:xfrm flipV="1">
          <a:off x="16182975" y="10353675"/>
          <a:ext cx="838200"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47625</xdr:rowOff>
    </xdr:from>
    <xdr:ext cx="762000" cy="257175"/>
    <xdr:sp macro="">
      <xdr:nvSpPr>
        <xdr:cNvPr id="323" name="定員管理の状況平均値テキスト"/>
        <xdr:cNvSpPr txBox="1"/>
      </xdr:nvSpPr>
      <xdr:spPr>
        <a:xfrm>
          <a:off x="17106900" y="1067752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000080"/>
              </a:solidFill>
              <a:latin typeface="ＭＳ Ｐゴシック"/>
            </a:rPr>
            <a:t>6.38</a:t>
          </a:r>
          <a:endParaRPr altLang="en-US" lang="ja-JP"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fLocksText="0">
      <xdr:nvSpPr>
        <xdr:cNvPr id="324" name="フローチャート : 判断 323"/>
        <xdr:cNvSpPr/>
      </xdr:nvSpPr>
      <xdr:spPr>
        <a:xfrm>
          <a:off x="16964025" y="107061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22</xdr:col>
      <xdr:colOff>203200</xdr:colOff>
      <xdr:row>60</xdr:row>
      <xdr:rowOff>73660</xdr:rowOff>
    </xdr:from>
    <xdr:to>
      <xdr:col>23</xdr:col>
      <xdr:colOff>406400</xdr:colOff>
      <xdr:row>60</xdr:row>
      <xdr:rowOff>104684</xdr:rowOff>
    </xdr:to>
    <xdr:cxnSp macro="">
      <xdr:nvCxnSpPr>
        <xdr:cNvPr id="325" name="直線コネクタ 324"/>
        <xdr:cNvCxnSpPr/>
      </xdr:nvCxnSpPr>
      <xdr:spPr>
        <a:xfrm flipV="1">
          <a:off x="15287625" y="10363200"/>
          <a:ext cx="895350"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fLocksText="0">
      <xdr:nvSpPr>
        <xdr:cNvPr id="326" name="フローチャート : 判断 325"/>
        <xdr:cNvSpPr/>
      </xdr:nvSpPr>
      <xdr:spPr>
        <a:xfrm>
          <a:off x="16125825" y="107061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23</xdr:col>
      <xdr:colOff>19050</xdr:colOff>
      <xdr:row>62</xdr:row>
      <xdr:rowOff>161925</xdr:rowOff>
    </xdr:from>
    <xdr:ext cx="733425" cy="257175"/>
    <xdr:sp macro="">
      <xdr:nvSpPr>
        <xdr:cNvPr id="327" name="テキスト ボックス 326"/>
        <xdr:cNvSpPr txBox="1"/>
      </xdr:nvSpPr>
      <xdr:spPr>
        <a:xfrm>
          <a:off x="15792450" y="10791825"/>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6.40</a:t>
          </a:r>
          <a:endParaRPr altLang="en-US" lang="ja-JP" sz="1000" b="1">
            <a:solidFill>
              <a:srgbClr val="000080"/>
            </a:solidFill>
            <a:latin typeface="ＭＳ Ｐゴシック"/>
          </a:endParaRPr>
        </a:p>
      </xdr:txBody>
    </xdr:sp>
    <xdr:clientData/>
  </xdr:oneCellAnchor>
  <xdr:twoCellAnchor>
    <xdr:from>
      <xdr:col>21</xdr:col>
      <xdr:colOff>0</xdr:colOff>
      <xdr:row>60</xdr:row>
      <xdr:rowOff>104684</xdr:rowOff>
    </xdr:from>
    <xdr:to>
      <xdr:col>22</xdr:col>
      <xdr:colOff>203200</xdr:colOff>
      <xdr:row>61</xdr:row>
      <xdr:rowOff>12519</xdr:rowOff>
    </xdr:to>
    <xdr:cxnSp macro="">
      <xdr:nvCxnSpPr>
        <xdr:cNvPr id="328" name="直線コネクタ 327"/>
        <xdr:cNvCxnSpPr/>
      </xdr:nvCxnSpPr>
      <xdr:spPr>
        <a:xfrm flipV="1">
          <a:off x="14401800" y="10391775"/>
          <a:ext cx="885825" cy="762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fLocksText="0">
      <xdr:nvSpPr>
        <xdr:cNvPr id="329" name="フローチャート : 判断 328"/>
        <xdr:cNvSpPr/>
      </xdr:nvSpPr>
      <xdr:spPr>
        <a:xfrm>
          <a:off x="15240000" y="107156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21</xdr:col>
      <xdr:colOff>504825</xdr:colOff>
      <xdr:row>63</xdr:row>
      <xdr:rowOff>9525</xdr:rowOff>
    </xdr:from>
    <xdr:ext cx="762000" cy="257175"/>
    <xdr:sp macro="">
      <xdr:nvSpPr>
        <xdr:cNvPr id="330" name="テキスト ボックス 329"/>
        <xdr:cNvSpPr txBox="1"/>
      </xdr:nvSpPr>
      <xdr:spPr>
        <a:xfrm>
          <a:off x="14906625" y="108108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6.43</a:t>
          </a:r>
          <a:endParaRPr altLang="en-US" lang="ja-JP" sz="1000" b="1">
            <a:solidFill>
              <a:srgbClr val="000080"/>
            </a:solidFill>
            <a:latin typeface="ＭＳ Ｐゴシック"/>
          </a:endParaRPr>
        </a:p>
      </xdr:txBody>
    </xdr:sp>
    <xdr:clientData/>
  </xdr:oneCellAnchor>
  <xdr:twoCellAnchor>
    <xdr:from>
      <xdr:col>19</xdr:col>
      <xdr:colOff>482600</xdr:colOff>
      <xdr:row>61</xdr:row>
      <xdr:rowOff>12519</xdr:rowOff>
    </xdr:from>
    <xdr:to>
      <xdr:col>21</xdr:col>
      <xdr:colOff>0</xdr:colOff>
      <xdr:row>61</xdr:row>
      <xdr:rowOff>57331</xdr:rowOff>
    </xdr:to>
    <xdr:cxnSp macro="">
      <xdr:nvCxnSpPr>
        <xdr:cNvPr id="331" name="直線コネクタ 330"/>
        <xdr:cNvCxnSpPr/>
      </xdr:nvCxnSpPr>
      <xdr:spPr>
        <a:xfrm flipV="1">
          <a:off x="13515975" y="10467975"/>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fLocksText="0">
      <xdr:nvSpPr>
        <xdr:cNvPr id="332" name="フローチャート : 判断 331"/>
        <xdr:cNvSpPr/>
      </xdr:nvSpPr>
      <xdr:spPr>
        <a:xfrm>
          <a:off x="14354175" y="10791825"/>
          <a:ext cx="95250"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20</xdr:col>
      <xdr:colOff>304800</xdr:colOff>
      <xdr:row>63</xdr:row>
      <xdr:rowOff>76200</xdr:rowOff>
    </xdr:from>
    <xdr:ext cx="762000" cy="257175"/>
    <xdr:sp macro="">
      <xdr:nvSpPr>
        <xdr:cNvPr id="333" name="テキスト ボックス 332"/>
        <xdr:cNvSpPr txBox="1"/>
      </xdr:nvSpPr>
      <xdr:spPr>
        <a:xfrm>
          <a:off x="14020800" y="108775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6.65</a:t>
          </a:r>
          <a:endParaRPr altLang="en-US" lang="ja-JP" sz="1000" b="1">
            <a:solidFill>
              <a:srgbClr val="000080"/>
            </a:solidFill>
            <a:latin typeface="ＭＳ Ｐゴシック"/>
          </a:endParaRPr>
        </a:p>
      </xdr:txBody>
    </xdr:sp>
    <xdr:clientData/>
  </xdr:oneCellAnchor>
  <xdr:twoCellAnchor>
    <xdr:from>
      <xdr:col>19</xdr:col>
      <xdr:colOff>431800</xdr:colOff>
      <xdr:row>61</xdr:row>
      <xdr:rowOff>151312</xdr:rowOff>
    </xdr:from>
    <xdr:to>
      <xdr:col>19</xdr:col>
      <xdr:colOff>533400</xdr:colOff>
      <xdr:row>62</xdr:row>
      <xdr:rowOff>81462</xdr:rowOff>
    </xdr:to>
    <xdr:sp macro="" fLocksText="0">
      <xdr:nvSpPr>
        <xdr:cNvPr id="334" name="フローチャート : 判断 333"/>
        <xdr:cNvSpPr/>
      </xdr:nvSpPr>
      <xdr:spPr>
        <a:xfrm>
          <a:off x="13458825" y="106108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19</xdr:col>
      <xdr:colOff>95250</xdr:colOff>
      <xdr:row>62</xdr:row>
      <xdr:rowOff>66675</xdr:rowOff>
    </xdr:from>
    <xdr:ext cx="762000" cy="257175"/>
    <xdr:sp macro="">
      <xdr:nvSpPr>
        <xdr:cNvPr id="335" name="テキスト ボックス 334"/>
        <xdr:cNvSpPr txBox="1"/>
      </xdr:nvSpPr>
      <xdr:spPr>
        <a:xfrm>
          <a:off x="13125450" y="106965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6.11</a:t>
          </a:r>
          <a:endParaRPr altLang="en-US" lang="ja-JP" sz="1000" b="1">
            <a:solidFill>
              <a:srgbClr val="000080"/>
            </a:solidFill>
            <a:latin typeface="ＭＳ Ｐゴシック"/>
          </a:endParaRPr>
        </a:p>
      </xdr:txBody>
    </xdr:sp>
    <xdr:clientData/>
  </xdr:oneCellAnchor>
  <xdr:oneCellAnchor>
    <xdr:from>
      <xdr:col>24</xdr:col>
      <xdr:colOff>342900</xdr:colOff>
      <xdr:row>69</xdr:row>
      <xdr:rowOff>171450</xdr:rowOff>
    </xdr:from>
    <xdr:ext cx="762000" cy="257175"/>
    <xdr:sp macro="">
      <xdr:nvSpPr>
        <xdr:cNvPr id="336" name="テキスト ボックス 335"/>
        <xdr:cNvSpPr txBox="1"/>
      </xdr:nvSpPr>
      <xdr:spPr>
        <a:xfrm>
          <a:off x="16802100" y="1200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H26</a:t>
          </a:r>
          <a:endParaRPr altLang="en-US" lang="ja-JP" sz="1000">
            <a:latin typeface="ＭＳ Ｐゴシック"/>
          </a:endParaRPr>
        </a:p>
      </xdr:txBody>
    </xdr:sp>
    <xdr:clientData/>
  </xdr:oneCellAnchor>
  <xdr:oneCellAnchor>
    <xdr:from>
      <xdr:col>23</xdr:col>
      <xdr:colOff>190500</xdr:colOff>
      <xdr:row>69</xdr:row>
      <xdr:rowOff>171450</xdr:rowOff>
    </xdr:from>
    <xdr:ext cx="762000" cy="257175"/>
    <xdr:sp macro="">
      <xdr:nvSpPr>
        <xdr:cNvPr id="337" name="テキスト ボックス 336"/>
        <xdr:cNvSpPr txBox="1"/>
      </xdr:nvSpPr>
      <xdr:spPr>
        <a:xfrm>
          <a:off x="15963900" y="1200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H25</a:t>
          </a:r>
          <a:endParaRPr altLang="en-US" lang="ja-JP" sz="1000">
            <a:latin typeface="ＭＳ Ｐゴシック"/>
          </a:endParaRPr>
        </a:p>
      </xdr:txBody>
    </xdr:sp>
    <xdr:clientData/>
  </xdr:oneCellAnchor>
  <xdr:oneCellAnchor>
    <xdr:from>
      <xdr:col>21</xdr:col>
      <xdr:colOff>666750</xdr:colOff>
      <xdr:row>69</xdr:row>
      <xdr:rowOff>171450</xdr:rowOff>
    </xdr:from>
    <xdr:ext cx="762000" cy="257175"/>
    <xdr:sp macro="">
      <xdr:nvSpPr>
        <xdr:cNvPr id="338" name="テキスト ボックス 337"/>
        <xdr:cNvSpPr txBox="1"/>
      </xdr:nvSpPr>
      <xdr:spPr>
        <a:xfrm>
          <a:off x="15068550" y="1200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H24</a:t>
          </a:r>
          <a:endParaRPr altLang="en-US" lang="ja-JP" sz="1000">
            <a:latin typeface="ＭＳ Ｐゴシック"/>
          </a:endParaRPr>
        </a:p>
      </xdr:txBody>
    </xdr:sp>
    <xdr:clientData/>
  </xdr:oneCellAnchor>
  <xdr:oneCellAnchor>
    <xdr:from>
      <xdr:col>20</xdr:col>
      <xdr:colOff>466725</xdr:colOff>
      <xdr:row>69</xdr:row>
      <xdr:rowOff>171450</xdr:rowOff>
    </xdr:from>
    <xdr:ext cx="762000" cy="257175"/>
    <xdr:sp macro="">
      <xdr:nvSpPr>
        <xdr:cNvPr id="339" name="テキスト ボックス 338"/>
        <xdr:cNvSpPr txBox="1"/>
      </xdr:nvSpPr>
      <xdr:spPr>
        <a:xfrm>
          <a:off x="14182725" y="1200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H23</a:t>
          </a:r>
          <a:endParaRPr altLang="en-US" lang="ja-JP" sz="1000">
            <a:latin typeface="ＭＳ Ｐゴシック"/>
          </a:endParaRPr>
        </a:p>
      </xdr:txBody>
    </xdr:sp>
    <xdr:clientData/>
  </xdr:oneCellAnchor>
  <xdr:oneCellAnchor>
    <xdr:from>
      <xdr:col>19</xdr:col>
      <xdr:colOff>266700</xdr:colOff>
      <xdr:row>69</xdr:row>
      <xdr:rowOff>171450</xdr:rowOff>
    </xdr:from>
    <xdr:ext cx="762000" cy="257175"/>
    <xdr:sp macro="">
      <xdr:nvSpPr>
        <xdr:cNvPr id="340" name="テキスト ボックス 339"/>
        <xdr:cNvSpPr txBox="1"/>
      </xdr:nvSpPr>
      <xdr:spPr>
        <a:xfrm>
          <a:off x="13296900" y="1200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H22</a:t>
          </a:r>
          <a:endParaRPr altLang="en-US" lang="ja-JP" sz="1000">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fLocksText="0">
      <xdr:nvSpPr>
        <xdr:cNvPr id="341" name="円/楕円 340"/>
        <xdr:cNvSpPr/>
      </xdr:nvSpPr>
      <xdr:spPr>
        <a:xfrm>
          <a:off x="16964025" y="102965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24</xdr:col>
      <xdr:colOff>647700</xdr:colOff>
      <xdr:row>59</xdr:row>
      <xdr:rowOff>28575</xdr:rowOff>
    </xdr:from>
    <xdr:ext cx="762000" cy="257175"/>
    <xdr:sp macro="">
      <xdr:nvSpPr>
        <xdr:cNvPr id="342" name="定員管理の状況該当値テキスト"/>
        <xdr:cNvSpPr txBox="1"/>
      </xdr:nvSpPr>
      <xdr:spPr>
        <a:xfrm>
          <a:off x="17106900" y="101441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FF0000"/>
              </a:solidFill>
              <a:latin typeface="ＭＳ Ｐゴシック"/>
            </a:rPr>
            <a:t>5.21</a:t>
          </a:r>
          <a:endParaRPr altLang="en-US" lang="ja-JP" sz="1000" b="1">
            <a:solidFill>
              <a:srgbClr val="FF0000"/>
            </a:solidFill>
            <a:latin typeface="ＭＳ Ｐゴシック"/>
          </a:endParaRPr>
        </a:p>
      </xdr:txBody>
    </xdr:sp>
    <xdr:clientData/>
  </xdr:oneCellAnchor>
  <xdr:twoCellAnchor>
    <xdr:from>
      <xdr:col>23</xdr:col>
      <xdr:colOff>355600</xdr:colOff>
      <xdr:row>60</xdr:row>
      <xdr:rowOff>22860</xdr:rowOff>
    </xdr:from>
    <xdr:to>
      <xdr:col>23</xdr:col>
      <xdr:colOff>457200</xdr:colOff>
      <xdr:row>60</xdr:row>
      <xdr:rowOff>124460</xdr:rowOff>
    </xdr:to>
    <xdr:sp macro="" fLocksText="0">
      <xdr:nvSpPr>
        <xdr:cNvPr id="343" name="円/楕円 342"/>
        <xdr:cNvSpPr/>
      </xdr:nvSpPr>
      <xdr:spPr>
        <a:xfrm>
          <a:off x="16125825" y="103060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23</xdr:col>
      <xdr:colOff>19050</xdr:colOff>
      <xdr:row>58</xdr:row>
      <xdr:rowOff>133350</xdr:rowOff>
    </xdr:from>
    <xdr:ext cx="733425" cy="257175"/>
    <xdr:sp macro="">
      <xdr:nvSpPr>
        <xdr:cNvPr id="344" name="テキスト ボックス 343"/>
        <xdr:cNvSpPr txBox="1"/>
      </xdr:nvSpPr>
      <xdr:spPr>
        <a:xfrm>
          <a:off x="15792450" y="1007745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5.24</a:t>
          </a:r>
          <a:endParaRPr altLang="en-US" lang="ja-JP" sz="1000" b="1">
            <a:solidFill>
              <a:srgbClr val="FF0000"/>
            </a:solidFill>
            <a:latin typeface="ＭＳ Ｐゴシック"/>
          </a:endParaRPr>
        </a:p>
      </xdr:txBody>
    </xdr:sp>
    <xdr:clientData/>
  </xdr:oneCellAnchor>
  <xdr:twoCellAnchor>
    <xdr:from>
      <xdr:col>22</xdr:col>
      <xdr:colOff>152400</xdr:colOff>
      <xdr:row>60</xdr:row>
      <xdr:rowOff>53884</xdr:rowOff>
    </xdr:from>
    <xdr:to>
      <xdr:col>22</xdr:col>
      <xdr:colOff>254000</xdr:colOff>
      <xdr:row>60</xdr:row>
      <xdr:rowOff>155484</xdr:rowOff>
    </xdr:to>
    <xdr:sp macro="" fLocksText="0">
      <xdr:nvSpPr>
        <xdr:cNvPr id="345" name="円/楕円 344"/>
        <xdr:cNvSpPr/>
      </xdr:nvSpPr>
      <xdr:spPr>
        <a:xfrm>
          <a:off x="15240000" y="1034415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21</xdr:col>
      <xdr:colOff>504825</xdr:colOff>
      <xdr:row>58</xdr:row>
      <xdr:rowOff>161925</xdr:rowOff>
    </xdr:from>
    <xdr:ext cx="762000" cy="257175"/>
    <xdr:sp macro="">
      <xdr:nvSpPr>
        <xdr:cNvPr id="346" name="テキスト ボックス 345"/>
        <xdr:cNvSpPr txBox="1"/>
      </xdr:nvSpPr>
      <xdr:spPr>
        <a:xfrm>
          <a:off x="14906625" y="101060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5.33</a:t>
          </a:r>
          <a:endParaRPr altLang="en-US" lang="ja-JP" sz="1000" b="1">
            <a:solidFill>
              <a:srgbClr val="FF0000"/>
            </a:solidFill>
            <a:latin typeface="ＭＳ Ｐゴシック"/>
          </a:endParaRPr>
        </a:p>
      </xdr:txBody>
    </xdr:sp>
    <xdr:clientData/>
  </xdr:oneCellAnchor>
  <xdr:twoCellAnchor>
    <xdr:from>
      <xdr:col>20</xdr:col>
      <xdr:colOff>635000</xdr:colOff>
      <xdr:row>60</xdr:row>
      <xdr:rowOff>133169</xdr:rowOff>
    </xdr:from>
    <xdr:to>
      <xdr:col>21</xdr:col>
      <xdr:colOff>50800</xdr:colOff>
      <xdr:row>61</xdr:row>
      <xdr:rowOff>63319</xdr:rowOff>
    </xdr:to>
    <xdr:sp macro="" fLocksText="0">
      <xdr:nvSpPr>
        <xdr:cNvPr id="347" name="円/楕円 346"/>
        <xdr:cNvSpPr/>
      </xdr:nvSpPr>
      <xdr:spPr>
        <a:xfrm>
          <a:off x="14354175" y="10420350"/>
          <a:ext cx="95250"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20</xdr:col>
      <xdr:colOff>304800</xdr:colOff>
      <xdr:row>59</xdr:row>
      <xdr:rowOff>76200</xdr:rowOff>
    </xdr:from>
    <xdr:ext cx="762000" cy="257175"/>
    <xdr:sp macro="">
      <xdr:nvSpPr>
        <xdr:cNvPr id="348" name="テキスト ボックス 347"/>
        <xdr:cNvSpPr txBox="1"/>
      </xdr:nvSpPr>
      <xdr:spPr>
        <a:xfrm>
          <a:off x="14020800" y="101917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5.56</a:t>
          </a:r>
          <a:endParaRPr altLang="en-US" lang="ja-JP" sz="1000" b="1">
            <a:solidFill>
              <a:srgbClr val="FF0000"/>
            </a:solidFill>
            <a:latin typeface="ＭＳ Ｐゴシック"/>
          </a:endParaRPr>
        </a:p>
      </xdr:txBody>
    </xdr:sp>
    <xdr:clientData/>
  </xdr:oneCellAnchor>
  <xdr:twoCellAnchor>
    <xdr:from>
      <xdr:col>19</xdr:col>
      <xdr:colOff>431800</xdr:colOff>
      <xdr:row>61</xdr:row>
      <xdr:rowOff>6531</xdr:rowOff>
    </xdr:from>
    <xdr:to>
      <xdr:col>19</xdr:col>
      <xdr:colOff>533400</xdr:colOff>
      <xdr:row>61</xdr:row>
      <xdr:rowOff>108131</xdr:rowOff>
    </xdr:to>
    <xdr:sp macro="" fLocksText="0">
      <xdr:nvSpPr>
        <xdr:cNvPr id="349" name="円/楕円 348"/>
        <xdr:cNvSpPr/>
      </xdr:nvSpPr>
      <xdr:spPr>
        <a:xfrm>
          <a:off x="13458825" y="1046797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19</xdr:col>
      <xdr:colOff>95250</xdr:colOff>
      <xdr:row>59</xdr:row>
      <xdr:rowOff>114300</xdr:rowOff>
    </xdr:from>
    <xdr:ext cx="762000" cy="257175"/>
    <xdr:sp macro="">
      <xdr:nvSpPr>
        <xdr:cNvPr id="350" name="テキスト ボックス 349"/>
        <xdr:cNvSpPr txBox="1"/>
      </xdr:nvSpPr>
      <xdr:spPr>
        <a:xfrm>
          <a:off x="13125450" y="102298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5.69</a:t>
          </a:r>
          <a:endParaRPr altLang="en-US" lang="ja-JP"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fLocksText="0">
      <xdr:nvSpPr>
        <xdr:cNvPr id="351" name="正方形/長方形 350"/>
        <xdr:cNvSpPr/>
      </xdr:nvSpPr>
      <xdr:spPr>
        <a:xfrm>
          <a:off x="12830175" y="5019675"/>
          <a:ext cx="50768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a:rPr>
            <a:t>公債費負担の状況</a:t>
          </a:r>
        </a:p>
      </xdr:txBody>
    </xdr:sp>
    <xdr:clientData/>
  </xdr:twoCellAnchor>
  <xdr:oneCellAnchor>
    <xdr:from>
      <xdr:col>19</xdr:col>
      <xdr:colOff>638175</xdr:colOff>
      <xdr:row>31</xdr:row>
      <xdr:rowOff>66675</xdr:rowOff>
    </xdr:from>
    <xdr:ext cx="1609725" cy="304800"/>
    <xdr:sp macro="">
      <xdr:nvSpPr>
        <xdr:cNvPr id="352" name="テキスト ボックス 351"/>
        <xdr:cNvSpPr txBox="1"/>
      </xdr:nvSpPr>
      <xdr:spPr>
        <a:xfrm>
          <a:off x="13668375" y="5381625"/>
          <a:ext cx="1609725" cy="30480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altLang="en-US" lang="ja-JP" sz="1300" b="1">
              <a:latin typeface="ＭＳ Ｐゴシック"/>
            </a:rPr>
            <a:t>実質公債費比率</a:t>
          </a:r>
        </a:p>
      </xdr:txBody>
    </xdr:sp>
    <xdr:clientData/>
  </xdr:oneCellAnchor>
  <xdr:oneCellAnchor>
    <xdr:from>
      <xdr:col>22</xdr:col>
      <xdr:colOff>314325</xdr:colOff>
      <xdr:row>31</xdr:row>
      <xdr:rowOff>38100</xdr:rowOff>
    </xdr:from>
    <xdr:ext cx="1647825" cy="361950"/>
    <xdr:sp macro="">
      <xdr:nvSpPr>
        <xdr:cNvPr id="353" name="テキスト ボックス 352"/>
        <xdr:cNvSpPr txBox="1"/>
      </xdr:nvSpPr>
      <xdr:spPr>
        <a:xfrm>
          <a:off x="15401925" y="5353050"/>
          <a:ext cx="1647825" cy="36195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altLang="ja-JP" lang="en-US" sz="1600" b="1">
              <a:solidFill>
                <a:srgbClr val="FF0000"/>
              </a:solidFill>
              <a:latin typeface="ＭＳ Ｐゴシック"/>
            </a:rPr>
            <a:t>[1.0%]</a:t>
          </a:r>
          <a:r>
            <a:rPr altLang="en-US" lang="ja-JP"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fLocksText="0">
      <xdr:nvSpPr>
        <xdr:cNvPr id="354" name="正方形/長方形 353"/>
        <xdr:cNvSpPr/>
      </xdr:nvSpPr>
      <xdr:spPr>
        <a:xfrm>
          <a:off x="17973675" y="52673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fLocksText="0">
      <xdr:nvSpPr>
        <xdr:cNvPr id="355" name="正方形/長方形 354"/>
        <xdr:cNvSpPr/>
      </xdr:nvSpPr>
      <xdr:spPr>
        <a:xfrm>
          <a:off x="17973675" y="54578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7/87</a:t>
          </a:r>
          <a:endParaRPr altLang="en-US" lang="ja-JP"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fLocksText="0">
      <xdr:nvSpPr>
        <xdr:cNvPr id="356" name="正方形/長方形 355"/>
        <xdr:cNvSpPr/>
      </xdr:nvSpPr>
      <xdr:spPr>
        <a:xfrm>
          <a:off x="19621500" y="52673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fLocksText="0">
      <xdr:nvSpPr>
        <xdr:cNvPr id="357" name="正方形/長方形 356"/>
        <xdr:cNvSpPr/>
      </xdr:nvSpPr>
      <xdr:spPr>
        <a:xfrm>
          <a:off x="19621500" y="54578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8.0</a:t>
          </a:r>
          <a:endParaRPr altLang="en-US" lang="ja-JP"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fLocksText="0">
      <xdr:nvSpPr>
        <xdr:cNvPr id="358" name="正方形/長方形 357"/>
        <xdr:cNvSpPr/>
      </xdr:nvSpPr>
      <xdr:spPr>
        <a:xfrm>
          <a:off x="21078825" y="5267325"/>
          <a:ext cx="127635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fLocksText="0">
      <xdr:nvSpPr>
        <xdr:cNvPr id="359" name="正方形/長方形 358"/>
        <xdr:cNvSpPr/>
      </xdr:nvSpPr>
      <xdr:spPr>
        <a:xfrm>
          <a:off x="21078825" y="5457825"/>
          <a:ext cx="127635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 </a:t>
          </a:r>
          <a:r>
            <a:rPr altLang="ja-JP" lang="en-US" sz="1200" b="1" i="1">
              <a:solidFill>
                <a:srgbClr val="4080FF"/>
              </a:solidFill>
              <a:latin typeface="ＭＳ Ｐゴシック"/>
            </a:rPr>
            <a:t>0.9</a:t>
          </a:r>
          <a:endParaRPr altLang="en-US" lang="ja-JP"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fLocksText="0">
      <xdr:nvSpPr>
        <xdr:cNvPr id="360" name="正方形/長方形 359"/>
        <xdr:cNvSpPr/>
      </xdr:nvSpPr>
      <xdr:spPr>
        <a:xfrm>
          <a:off x="12830175" y="5781675"/>
          <a:ext cx="5076825" cy="2409825"/>
        </a:xfrm>
        <a:prstGeom prst="rect"/>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fLocksText="0">
      <xdr:nvSpPr>
        <xdr:cNvPr id="361" name="正方形/長方形 360"/>
        <xdr:cNvSpPr/>
      </xdr:nvSpPr>
      <xdr:spPr>
        <a:xfrm>
          <a:off x="18097500" y="5781675"/>
          <a:ext cx="6029325" cy="24098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fLocksText="0">
      <xdr:nvSpPr>
        <xdr:cNvPr id="362" name="正方形/長方形 361"/>
        <xdr:cNvSpPr/>
      </xdr:nvSpPr>
      <xdr:spPr>
        <a:xfrm>
          <a:off x="18097500" y="5781675"/>
          <a:ext cx="3810000" cy="247650"/>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altLang="en-US" lang="ja-JP"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fLocksText="0">
      <xdr:nvSpPr>
        <xdr:cNvPr id="363" name="テキスト ボックス 362"/>
        <xdr:cNvSpPr txBox="1"/>
      </xdr:nvSpPr>
      <xdr:spPr>
        <a:xfrm>
          <a:off x="18221325" y="6096000"/>
          <a:ext cx="5781675" cy="2028825"/>
        </a:xfrm>
        <a:prstGeom prst="rect"/>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a:r>
            <a:rPr altLang="ja-JP" lang="ja-JP" sz="1100" b="0" i="0" baseline="0">
              <a:solidFill>
                <a:schemeClr val="tx1"/>
              </a:solidFill>
              <a:latin typeface="+mn-lt"/>
              <a:ea typeface="+mn-ea"/>
              <a:cs typeface="+mn-cs"/>
            </a:rPr>
            <a:t>　</a:t>
          </a:r>
          <a:r>
            <a:rPr altLang="ja-JP" lang="ja-JP" sz="1100" b="0" i="0">
              <a:solidFill>
                <a:schemeClr val="tx1"/>
              </a:solidFill>
              <a:latin typeface="+mn-lt"/>
              <a:ea typeface="+mn-ea"/>
              <a:cs typeface="+mn-cs"/>
            </a:rPr>
            <a:t>平成</a:t>
          </a:r>
          <a:r>
            <a:rPr altLang="ja-JP" lang="en-US" sz="1100" b="0" i="0">
              <a:solidFill>
                <a:schemeClr val="tx1"/>
              </a:solidFill>
              <a:latin typeface="+mn-lt"/>
              <a:ea typeface="+mn-ea"/>
              <a:cs typeface="+mn-cs"/>
            </a:rPr>
            <a:t>25</a:t>
          </a:r>
          <a:r>
            <a:rPr altLang="ja-JP" lang="ja-JP" sz="1100" b="0" i="0">
              <a:solidFill>
                <a:schemeClr val="tx1"/>
              </a:solidFill>
              <a:latin typeface="+mn-lt"/>
              <a:ea typeface="+mn-ea"/>
              <a:cs typeface="+mn-cs"/>
            </a:rPr>
            <a:t>年度と比較して，分母となる標準財政規模に係る標準税収入額等が増加し，分子となる元利償還金等も減少したことにより，実質公債費比率は前年度と比較して</a:t>
          </a:r>
          <a:r>
            <a:rPr altLang="ja-JP" lang="en-US" sz="1100" b="0" i="0">
              <a:solidFill>
                <a:schemeClr val="tx1"/>
              </a:solidFill>
              <a:latin typeface="+mn-lt"/>
              <a:ea typeface="+mn-ea"/>
              <a:cs typeface="+mn-cs"/>
            </a:rPr>
            <a:t>1.7</a:t>
          </a:r>
          <a:r>
            <a:rPr altLang="ja-JP" lang="ja-JP" sz="1100" b="0" i="0">
              <a:solidFill>
                <a:schemeClr val="tx1"/>
              </a:solidFill>
              <a:latin typeface="+mn-lt"/>
              <a:ea typeface="+mn-ea"/>
              <a:cs typeface="+mn-cs"/>
            </a:rPr>
            <a:t>ポイント改善した。今後も国分寺駅北口再開発事業などで新規事業債の発行が見込まれるが，引き続き地方債の借入について</a:t>
          </a:r>
          <a:r>
            <a:rPr altLang="en-US" lang="ja-JP" sz="1100" b="0" i="0">
              <a:solidFill>
                <a:schemeClr val="tx1"/>
              </a:solidFill>
              <a:latin typeface="+mn-lt"/>
              <a:ea typeface="+mn-ea"/>
              <a:cs typeface="+mn-cs"/>
            </a:rPr>
            <a:t>は，</a:t>
          </a:r>
          <a:r>
            <a:rPr altLang="ja-JP" lang="ja-JP" sz="1100" b="0" i="0">
              <a:solidFill>
                <a:schemeClr val="tx1"/>
              </a:solidFill>
              <a:latin typeface="+mn-lt"/>
              <a:ea typeface="+mn-ea"/>
              <a:cs typeface="+mn-cs"/>
            </a:rPr>
            <a:t>慎重に検討していくと共に，繰上償還や借換えを積極的に活用して実質公債費比率及び地方債残高の減少に努める。</a:t>
          </a:r>
          <a:endParaRPr altLang="ja-JP" lang="ja-JP" sz="1400">
            <a:solidFill>
              <a:schemeClr val="tx1"/>
            </a:solidFill>
          </a:endParaRPr>
        </a:p>
      </xdr:txBody>
    </xdr:sp>
    <xdr:clientData/>
  </xdr:twoCellAnchor>
  <xdr:oneCellAnchor>
    <xdr:from>
      <xdr:col>18</xdr:col>
      <xdr:colOff>438150</xdr:colOff>
      <xdr:row>32</xdr:row>
      <xdr:rowOff>104775</xdr:rowOff>
    </xdr:from>
    <xdr:ext cx="295275" cy="228600"/>
    <xdr:sp macro="">
      <xdr:nvSpPr>
        <xdr:cNvPr id="364" name="テキスト ボックス 363"/>
        <xdr:cNvSpPr txBox="1"/>
      </xdr:nvSpPr>
      <xdr:spPr>
        <a:xfrm>
          <a:off x="12782550" y="5591175"/>
          <a:ext cx="29527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a:rPr>
            <a:t>(%)</a:t>
          </a:r>
          <a:endParaRPr altLang="en-US" lang="ja-JP"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30175" y="81915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400050</xdr:colOff>
      <xdr:row>46</xdr:row>
      <xdr:rowOff>161925</xdr:rowOff>
    </xdr:from>
    <xdr:ext cx="762000" cy="257175"/>
    <xdr:sp macro="">
      <xdr:nvSpPr>
        <xdr:cNvPr id="366" name="テキスト ボックス 365"/>
        <xdr:cNvSpPr txBox="1"/>
      </xdr:nvSpPr>
      <xdr:spPr>
        <a:xfrm>
          <a:off x="12058650" y="80486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40.0</a:t>
          </a:r>
          <a:endParaRPr altLang="en-US" lang="ja-JP"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30175" y="77057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400050</xdr:colOff>
      <xdr:row>44</xdr:row>
      <xdr:rowOff>19050</xdr:rowOff>
    </xdr:from>
    <xdr:ext cx="762000" cy="257175"/>
    <xdr:sp macro="">
      <xdr:nvSpPr>
        <xdr:cNvPr id="368" name="テキスト ボックス 367"/>
        <xdr:cNvSpPr txBox="1"/>
      </xdr:nvSpPr>
      <xdr:spPr>
        <a:xfrm>
          <a:off x="12058650" y="75628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30.0</a:t>
          </a:r>
          <a:endParaRPr altLang="en-US" lang="ja-JP"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30175" y="72294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400050</xdr:colOff>
      <xdr:row>41</xdr:row>
      <xdr:rowOff>57150</xdr:rowOff>
    </xdr:from>
    <xdr:ext cx="762000" cy="257175"/>
    <xdr:sp macro="">
      <xdr:nvSpPr>
        <xdr:cNvPr id="370" name="テキスト ボックス 369"/>
        <xdr:cNvSpPr txBox="1"/>
      </xdr:nvSpPr>
      <xdr:spPr>
        <a:xfrm>
          <a:off x="12058650" y="70866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20.0</a:t>
          </a:r>
          <a:endParaRPr altLang="en-US" lang="ja-JP"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30175" y="67437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400050</xdr:colOff>
      <xdr:row>38</xdr:row>
      <xdr:rowOff>85725</xdr:rowOff>
    </xdr:from>
    <xdr:ext cx="762000" cy="257175"/>
    <xdr:sp macro="">
      <xdr:nvSpPr>
        <xdr:cNvPr id="372" name="テキスト ボックス 371"/>
        <xdr:cNvSpPr txBox="1"/>
      </xdr:nvSpPr>
      <xdr:spPr>
        <a:xfrm>
          <a:off x="12058650" y="66008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10.0</a:t>
          </a:r>
          <a:endParaRPr altLang="en-US" lang="ja-JP"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30175" y="62579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400050</xdr:colOff>
      <xdr:row>35</xdr:row>
      <xdr:rowOff>114300</xdr:rowOff>
    </xdr:from>
    <xdr:ext cx="762000" cy="257175"/>
    <xdr:sp macro="">
      <xdr:nvSpPr>
        <xdr:cNvPr id="374" name="テキスト ボックス 373"/>
        <xdr:cNvSpPr txBox="1"/>
      </xdr:nvSpPr>
      <xdr:spPr>
        <a:xfrm>
          <a:off x="12058650" y="61150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0.0</a:t>
          </a:r>
          <a:endParaRPr altLang="en-US" lang="ja-JP"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30175" y="57816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fLocksText="0">
      <xdr:nvSpPr>
        <xdr:cNvPr id="376" name="公債費負担の状況グラフ枠"/>
        <xdr:cNvSpPr/>
      </xdr:nvSpPr>
      <xdr:spPr>
        <a:xfrm>
          <a:off x="12830175" y="5781675"/>
          <a:ext cx="5076825" cy="2409825"/>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21175" y="6200775"/>
          <a:ext cx="0" cy="1200150"/>
        </a:xfrm>
        <a:prstGeom prst="line"/>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171450</xdr:rowOff>
    </xdr:from>
    <xdr:ext cx="762000" cy="257175"/>
    <xdr:sp macro="">
      <xdr:nvSpPr>
        <xdr:cNvPr id="378" name="公債費負担の状況最小値テキスト"/>
        <xdr:cNvSpPr txBox="1"/>
      </xdr:nvSpPr>
      <xdr:spPr>
        <a:xfrm>
          <a:off x="17106900" y="73723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a:rPr>
            <a:t>23.6</a:t>
          </a:r>
          <a:endParaRPr altLang="en-US" lang="ja-JP"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5925" y="74009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114300</xdr:rowOff>
    </xdr:from>
    <xdr:ext cx="762000" cy="257175"/>
    <xdr:sp macro="">
      <xdr:nvSpPr>
        <xdr:cNvPr id="380" name="公債費負担の状況最大値テキスト"/>
        <xdr:cNvSpPr txBox="1"/>
      </xdr:nvSpPr>
      <xdr:spPr>
        <a:xfrm>
          <a:off x="17106900" y="59436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en-US" lang="ja-JP" sz="1000" b="1">
              <a:latin typeface="ＭＳ Ｐゴシック"/>
            </a:rPr>
            <a:t>△ </a:t>
          </a:r>
          <a:r>
            <a:rPr altLang="ja-JP" lang="en-US" sz="1000" b="1">
              <a:latin typeface="ＭＳ Ｐゴシック"/>
            </a:rPr>
            <a:t>1.3</a:t>
          </a:r>
          <a:endParaRPr altLang="en-US" lang="ja-JP"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5925" y="62007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137160</xdr:rowOff>
    </xdr:from>
    <xdr:to>
      <xdr:col>24</xdr:col>
      <xdr:colOff>558800</xdr:colOff>
      <xdr:row>37</xdr:row>
      <xdr:rowOff>47752</xdr:rowOff>
    </xdr:to>
    <xdr:cxnSp macro="">
      <xdr:nvCxnSpPr>
        <xdr:cNvPr id="382" name="直線コネクタ 381"/>
        <xdr:cNvCxnSpPr/>
      </xdr:nvCxnSpPr>
      <xdr:spPr>
        <a:xfrm flipV="1">
          <a:off x="16182975" y="6305550"/>
          <a:ext cx="838200" cy="857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9525</xdr:rowOff>
    </xdr:from>
    <xdr:ext cx="762000" cy="257175"/>
    <xdr:sp macro="">
      <xdr:nvSpPr>
        <xdr:cNvPr id="383" name="公債費負担の状況平均値テキスト"/>
        <xdr:cNvSpPr txBox="1"/>
      </xdr:nvSpPr>
      <xdr:spPr>
        <a:xfrm>
          <a:off x="17106900" y="652462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000080"/>
              </a:solidFill>
              <a:latin typeface="ＭＳ Ｐゴシック"/>
            </a:rPr>
            <a:t>7.1</a:t>
          </a:r>
          <a:endParaRPr altLang="en-US" lang="ja-JP"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fLocksText="0">
      <xdr:nvSpPr>
        <xdr:cNvPr id="384" name="フローチャート : 判断 383"/>
        <xdr:cNvSpPr/>
      </xdr:nvSpPr>
      <xdr:spPr>
        <a:xfrm>
          <a:off x="16964025" y="65532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22</xdr:col>
      <xdr:colOff>203200</xdr:colOff>
      <xdr:row>37</xdr:row>
      <xdr:rowOff>47752</xdr:rowOff>
    </xdr:from>
    <xdr:to>
      <xdr:col>23</xdr:col>
      <xdr:colOff>406400</xdr:colOff>
      <xdr:row>37</xdr:row>
      <xdr:rowOff>120142</xdr:rowOff>
    </xdr:to>
    <xdr:cxnSp macro="">
      <xdr:nvCxnSpPr>
        <xdr:cNvPr id="385" name="直線コネクタ 384"/>
        <xdr:cNvCxnSpPr/>
      </xdr:nvCxnSpPr>
      <xdr:spPr>
        <a:xfrm flipV="1">
          <a:off x="15287625" y="6391275"/>
          <a:ext cx="895350" cy="762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fLocksText="0">
      <xdr:nvSpPr>
        <xdr:cNvPr id="386" name="フローチャート : 判断 385"/>
        <xdr:cNvSpPr/>
      </xdr:nvSpPr>
      <xdr:spPr>
        <a:xfrm>
          <a:off x="16125825" y="65913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23</xdr:col>
      <xdr:colOff>19050</xdr:colOff>
      <xdr:row>38</xdr:row>
      <xdr:rowOff>161925</xdr:rowOff>
    </xdr:from>
    <xdr:ext cx="733425" cy="257175"/>
    <xdr:sp macro="">
      <xdr:nvSpPr>
        <xdr:cNvPr id="387" name="テキスト ボックス 386"/>
        <xdr:cNvSpPr txBox="1"/>
      </xdr:nvSpPr>
      <xdr:spPr>
        <a:xfrm>
          <a:off x="15792450" y="6677025"/>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7.9</a:t>
          </a:r>
          <a:endParaRPr altLang="en-US" lang="ja-JP" sz="1000" b="1">
            <a:solidFill>
              <a:srgbClr val="000080"/>
            </a:solidFill>
            <a:latin typeface="ＭＳ Ｐゴシック"/>
          </a:endParaRPr>
        </a:p>
      </xdr:txBody>
    </xdr:sp>
    <xdr:clientData/>
  </xdr:oneCellAnchor>
  <xdr:twoCellAnchor>
    <xdr:from>
      <xdr:col>21</xdr:col>
      <xdr:colOff>0</xdr:colOff>
      <xdr:row>37</xdr:row>
      <xdr:rowOff>120142</xdr:rowOff>
    </xdr:from>
    <xdr:to>
      <xdr:col>22</xdr:col>
      <xdr:colOff>203200</xdr:colOff>
      <xdr:row>37</xdr:row>
      <xdr:rowOff>153924</xdr:rowOff>
    </xdr:to>
    <xdr:cxnSp macro="">
      <xdr:nvCxnSpPr>
        <xdr:cNvPr id="388" name="直線コネクタ 387"/>
        <xdr:cNvCxnSpPr/>
      </xdr:nvCxnSpPr>
      <xdr:spPr>
        <a:xfrm flipV="1">
          <a:off x="14401800" y="6467475"/>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fLocksText="0">
      <xdr:nvSpPr>
        <xdr:cNvPr id="389" name="フローチャート : 判断 388"/>
        <xdr:cNvSpPr/>
      </xdr:nvSpPr>
      <xdr:spPr>
        <a:xfrm>
          <a:off x="15240000" y="66198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21</xdr:col>
      <xdr:colOff>504825</xdr:colOff>
      <xdr:row>39</xdr:row>
      <xdr:rowOff>19050</xdr:rowOff>
    </xdr:from>
    <xdr:ext cx="762000" cy="257175"/>
    <xdr:sp macro="">
      <xdr:nvSpPr>
        <xdr:cNvPr id="390" name="テキスト ボックス 389"/>
        <xdr:cNvSpPr txBox="1"/>
      </xdr:nvSpPr>
      <xdr:spPr>
        <a:xfrm>
          <a:off x="14906625" y="67056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8.5</a:t>
          </a:r>
          <a:endParaRPr altLang="en-US" lang="ja-JP" sz="1000" b="1">
            <a:solidFill>
              <a:srgbClr val="000080"/>
            </a:solidFill>
            <a:latin typeface="ＭＳ Ｐゴシック"/>
          </a:endParaRPr>
        </a:p>
      </xdr:txBody>
    </xdr:sp>
    <xdr:clientData/>
  </xdr:oneCellAnchor>
  <xdr:twoCellAnchor>
    <xdr:from>
      <xdr:col>19</xdr:col>
      <xdr:colOff>482600</xdr:colOff>
      <xdr:row>37</xdr:row>
      <xdr:rowOff>153924</xdr:rowOff>
    </xdr:from>
    <xdr:to>
      <xdr:col>21</xdr:col>
      <xdr:colOff>0</xdr:colOff>
      <xdr:row>38</xdr:row>
      <xdr:rowOff>74168</xdr:rowOff>
    </xdr:to>
    <xdr:cxnSp macro="">
      <xdr:nvCxnSpPr>
        <xdr:cNvPr id="391" name="直線コネクタ 390"/>
        <xdr:cNvCxnSpPr/>
      </xdr:nvCxnSpPr>
      <xdr:spPr>
        <a:xfrm flipV="1">
          <a:off x="13515975" y="6496050"/>
          <a:ext cx="885825" cy="952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fLocksText="0">
      <xdr:nvSpPr>
        <xdr:cNvPr id="392" name="フローチャート : 判断 391"/>
        <xdr:cNvSpPr/>
      </xdr:nvSpPr>
      <xdr:spPr>
        <a:xfrm>
          <a:off x="14354175" y="6657975"/>
          <a:ext cx="95250"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20</xdr:col>
      <xdr:colOff>304800</xdr:colOff>
      <xdr:row>39</xdr:row>
      <xdr:rowOff>57150</xdr:rowOff>
    </xdr:from>
    <xdr:ext cx="762000" cy="257175"/>
    <xdr:sp macro="">
      <xdr:nvSpPr>
        <xdr:cNvPr id="393" name="テキスト ボックス 392"/>
        <xdr:cNvSpPr txBox="1"/>
      </xdr:nvSpPr>
      <xdr:spPr>
        <a:xfrm>
          <a:off x="14020800" y="67437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9.3</a:t>
          </a:r>
          <a:endParaRPr altLang="en-US" lang="ja-JP" sz="1000" b="1">
            <a:solidFill>
              <a:srgbClr val="000080"/>
            </a:solidFill>
            <a:latin typeface="ＭＳ Ｐゴシック"/>
          </a:endParaRPr>
        </a:p>
      </xdr:txBody>
    </xdr:sp>
    <xdr:clientData/>
  </xdr:oneCellAnchor>
  <xdr:twoCellAnchor>
    <xdr:from>
      <xdr:col>19</xdr:col>
      <xdr:colOff>431800</xdr:colOff>
      <xdr:row>38</xdr:row>
      <xdr:rowOff>8890</xdr:rowOff>
    </xdr:from>
    <xdr:to>
      <xdr:col>19</xdr:col>
      <xdr:colOff>533400</xdr:colOff>
      <xdr:row>38</xdr:row>
      <xdr:rowOff>110490</xdr:rowOff>
    </xdr:to>
    <xdr:sp macro="" fLocksText="0">
      <xdr:nvSpPr>
        <xdr:cNvPr id="394" name="フローチャート : 判断 393"/>
        <xdr:cNvSpPr/>
      </xdr:nvSpPr>
      <xdr:spPr>
        <a:xfrm>
          <a:off x="13458825" y="65246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19</xdr:col>
      <xdr:colOff>95250</xdr:colOff>
      <xdr:row>36</xdr:row>
      <xdr:rowOff>123825</xdr:rowOff>
    </xdr:from>
    <xdr:ext cx="762000" cy="257175"/>
    <xdr:sp macro="">
      <xdr:nvSpPr>
        <xdr:cNvPr id="395" name="テキスト ボックス 394"/>
        <xdr:cNvSpPr txBox="1"/>
      </xdr:nvSpPr>
      <xdr:spPr>
        <a:xfrm>
          <a:off x="13125450" y="62960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6.5</a:t>
          </a:r>
          <a:endParaRPr altLang="en-US" lang="ja-JP" sz="1000" b="1">
            <a:solidFill>
              <a:srgbClr val="000080"/>
            </a:solidFill>
            <a:latin typeface="ＭＳ Ｐゴシック"/>
          </a:endParaRPr>
        </a:p>
      </xdr:txBody>
    </xdr:sp>
    <xdr:clientData/>
  </xdr:oneCellAnchor>
  <xdr:oneCellAnchor>
    <xdr:from>
      <xdr:col>24</xdr:col>
      <xdr:colOff>342900</xdr:colOff>
      <xdr:row>47</xdr:row>
      <xdr:rowOff>133350</xdr:rowOff>
    </xdr:from>
    <xdr:ext cx="762000" cy="257175"/>
    <xdr:sp macro="">
      <xdr:nvSpPr>
        <xdr:cNvPr id="396" name="テキスト ボックス 395"/>
        <xdr:cNvSpPr txBox="1"/>
      </xdr:nvSpPr>
      <xdr:spPr>
        <a:xfrm>
          <a:off x="16802100" y="819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H26</a:t>
          </a:r>
          <a:endParaRPr altLang="en-US" lang="ja-JP" sz="1000">
            <a:latin typeface="ＭＳ Ｐゴシック"/>
          </a:endParaRPr>
        </a:p>
      </xdr:txBody>
    </xdr:sp>
    <xdr:clientData/>
  </xdr:oneCellAnchor>
  <xdr:oneCellAnchor>
    <xdr:from>
      <xdr:col>23</xdr:col>
      <xdr:colOff>190500</xdr:colOff>
      <xdr:row>47</xdr:row>
      <xdr:rowOff>133350</xdr:rowOff>
    </xdr:from>
    <xdr:ext cx="762000" cy="257175"/>
    <xdr:sp macro="">
      <xdr:nvSpPr>
        <xdr:cNvPr id="397" name="テキスト ボックス 396"/>
        <xdr:cNvSpPr txBox="1"/>
      </xdr:nvSpPr>
      <xdr:spPr>
        <a:xfrm>
          <a:off x="15963900" y="819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H25</a:t>
          </a:r>
          <a:endParaRPr altLang="en-US" lang="ja-JP" sz="1000">
            <a:latin typeface="ＭＳ Ｐゴシック"/>
          </a:endParaRPr>
        </a:p>
      </xdr:txBody>
    </xdr:sp>
    <xdr:clientData/>
  </xdr:oneCellAnchor>
  <xdr:oneCellAnchor>
    <xdr:from>
      <xdr:col>21</xdr:col>
      <xdr:colOff>666750</xdr:colOff>
      <xdr:row>47</xdr:row>
      <xdr:rowOff>133350</xdr:rowOff>
    </xdr:from>
    <xdr:ext cx="762000" cy="257175"/>
    <xdr:sp macro="">
      <xdr:nvSpPr>
        <xdr:cNvPr id="398" name="テキスト ボックス 397"/>
        <xdr:cNvSpPr txBox="1"/>
      </xdr:nvSpPr>
      <xdr:spPr>
        <a:xfrm>
          <a:off x="15068550" y="819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H24</a:t>
          </a:r>
          <a:endParaRPr altLang="en-US" lang="ja-JP" sz="1000">
            <a:latin typeface="ＭＳ Ｐゴシック"/>
          </a:endParaRPr>
        </a:p>
      </xdr:txBody>
    </xdr:sp>
    <xdr:clientData/>
  </xdr:oneCellAnchor>
  <xdr:oneCellAnchor>
    <xdr:from>
      <xdr:col>20</xdr:col>
      <xdr:colOff>466725</xdr:colOff>
      <xdr:row>47</xdr:row>
      <xdr:rowOff>133350</xdr:rowOff>
    </xdr:from>
    <xdr:ext cx="762000" cy="257175"/>
    <xdr:sp macro="">
      <xdr:nvSpPr>
        <xdr:cNvPr id="399" name="テキスト ボックス 398"/>
        <xdr:cNvSpPr txBox="1"/>
      </xdr:nvSpPr>
      <xdr:spPr>
        <a:xfrm>
          <a:off x="14182725" y="819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H23</a:t>
          </a:r>
          <a:endParaRPr altLang="en-US" lang="ja-JP" sz="1000">
            <a:latin typeface="ＭＳ Ｐゴシック"/>
          </a:endParaRPr>
        </a:p>
      </xdr:txBody>
    </xdr:sp>
    <xdr:clientData/>
  </xdr:oneCellAnchor>
  <xdr:oneCellAnchor>
    <xdr:from>
      <xdr:col>19</xdr:col>
      <xdr:colOff>266700</xdr:colOff>
      <xdr:row>47</xdr:row>
      <xdr:rowOff>133350</xdr:rowOff>
    </xdr:from>
    <xdr:ext cx="762000" cy="257175"/>
    <xdr:sp macro="">
      <xdr:nvSpPr>
        <xdr:cNvPr id="400" name="テキスト ボックス 399"/>
        <xdr:cNvSpPr txBox="1"/>
      </xdr:nvSpPr>
      <xdr:spPr>
        <a:xfrm>
          <a:off x="13296900" y="819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H22</a:t>
          </a:r>
          <a:endParaRPr altLang="en-US" lang="ja-JP" sz="1000">
            <a:latin typeface="ＭＳ Ｐゴシック"/>
          </a:endParaRPr>
        </a:p>
      </xdr:txBody>
    </xdr:sp>
    <xdr:clientData/>
  </xdr:oneCellAnchor>
  <xdr:twoCellAnchor>
    <xdr:from>
      <xdr:col>24</xdr:col>
      <xdr:colOff>508000</xdr:colOff>
      <xdr:row>36</xdr:row>
      <xdr:rowOff>86360</xdr:rowOff>
    </xdr:from>
    <xdr:to>
      <xdr:col>24</xdr:col>
      <xdr:colOff>609600</xdr:colOff>
      <xdr:row>37</xdr:row>
      <xdr:rowOff>16510</xdr:rowOff>
    </xdr:to>
    <xdr:sp macro="" fLocksText="0">
      <xdr:nvSpPr>
        <xdr:cNvPr id="401" name="円/楕円 400"/>
        <xdr:cNvSpPr/>
      </xdr:nvSpPr>
      <xdr:spPr>
        <a:xfrm>
          <a:off x="16964025" y="62579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24</xdr:col>
      <xdr:colOff>647700</xdr:colOff>
      <xdr:row>36</xdr:row>
      <xdr:rowOff>9525</xdr:rowOff>
    </xdr:from>
    <xdr:ext cx="762000" cy="257175"/>
    <xdr:sp macro="">
      <xdr:nvSpPr>
        <xdr:cNvPr id="402" name="公債費負担の状況該当値テキスト"/>
        <xdr:cNvSpPr txBox="1"/>
      </xdr:nvSpPr>
      <xdr:spPr>
        <a:xfrm>
          <a:off x="17106900" y="61817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FF0000"/>
              </a:solidFill>
              <a:latin typeface="ＭＳ Ｐゴシック"/>
            </a:rPr>
            <a:t>1.0</a:t>
          </a:r>
          <a:endParaRPr altLang="en-US" lang="ja-JP" sz="1000" b="1">
            <a:solidFill>
              <a:srgbClr val="FF0000"/>
            </a:solidFill>
            <a:latin typeface="ＭＳ Ｐゴシック"/>
          </a:endParaRPr>
        </a:p>
      </xdr:txBody>
    </xdr:sp>
    <xdr:clientData/>
  </xdr:oneCellAnchor>
  <xdr:twoCellAnchor>
    <xdr:from>
      <xdr:col>23</xdr:col>
      <xdr:colOff>355600</xdr:colOff>
      <xdr:row>36</xdr:row>
      <xdr:rowOff>168402</xdr:rowOff>
    </xdr:from>
    <xdr:to>
      <xdr:col>23</xdr:col>
      <xdr:colOff>457200</xdr:colOff>
      <xdr:row>37</xdr:row>
      <xdr:rowOff>98552</xdr:rowOff>
    </xdr:to>
    <xdr:sp macro="" fLocksText="0">
      <xdr:nvSpPr>
        <xdr:cNvPr id="403" name="円/楕円 402"/>
        <xdr:cNvSpPr/>
      </xdr:nvSpPr>
      <xdr:spPr>
        <a:xfrm>
          <a:off x="16125825" y="634365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23</xdr:col>
      <xdr:colOff>19050</xdr:colOff>
      <xdr:row>35</xdr:row>
      <xdr:rowOff>104775</xdr:rowOff>
    </xdr:from>
    <xdr:ext cx="733425" cy="257175"/>
    <xdr:sp macro="">
      <xdr:nvSpPr>
        <xdr:cNvPr id="404" name="テキスト ボックス 403"/>
        <xdr:cNvSpPr txBox="1"/>
      </xdr:nvSpPr>
      <xdr:spPr>
        <a:xfrm>
          <a:off x="15792450" y="6105525"/>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2.7</a:t>
          </a:r>
          <a:endParaRPr altLang="en-US" lang="ja-JP" sz="1000" b="1">
            <a:solidFill>
              <a:srgbClr val="FF0000"/>
            </a:solidFill>
            <a:latin typeface="ＭＳ Ｐゴシック"/>
          </a:endParaRPr>
        </a:p>
      </xdr:txBody>
    </xdr:sp>
    <xdr:clientData/>
  </xdr:oneCellAnchor>
  <xdr:twoCellAnchor>
    <xdr:from>
      <xdr:col>22</xdr:col>
      <xdr:colOff>152400</xdr:colOff>
      <xdr:row>37</xdr:row>
      <xdr:rowOff>69342</xdr:rowOff>
    </xdr:from>
    <xdr:to>
      <xdr:col>22</xdr:col>
      <xdr:colOff>254000</xdr:colOff>
      <xdr:row>37</xdr:row>
      <xdr:rowOff>170942</xdr:rowOff>
    </xdr:to>
    <xdr:sp macro="" fLocksText="0">
      <xdr:nvSpPr>
        <xdr:cNvPr id="405" name="円/楕円 404"/>
        <xdr:cNvSpPr/>
      </xdr:nvSpPr>
      <xdr:spPr>
        <a:xfrm>
          <a:off x="15240000" y="64103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21</xdr:col>
      <xdr:colOff>504825</xdr:colOff>
      <xdr:row>36</xdr:row>
      <xdr:rowOff>9525</xdr:rowOff>
    </xdr:from>
    <xdr:ext cx="762000" cy="257175"/>
    <xdr:sp macro="">
      <xdr:nvSpPr>
        <xdr:cNvPr id="406" name="テキスト ボックス 405"/>
        <xdr:cNvSpPr txBox="1"/>
      </xdr:nvSpPr>
      <xdr:spPr>
        <a:xfrm>
          <a:off x="14906625" y="61817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4.2</a:t>
          </a:r>
          <a:endParaRPr altLang="en-US" lang="ja-JP" sz="1000" b="1">
            <a:solidFill>
              <a:srgbClr val="FF0000"/>
            </a:solidFill>
            <a:latin typeface="ＭＳ Ｐゴシック"/>
          </a:endParaRPr>
        </a:p>
      </xdr:txBody>
    </xdr:sp>
    <xdr:clientData/>
  </xdr:oneCellAnchor>
  <xdr:twoCellAnchor>
    <xdr:from>
      <xdr:col>20</xdr:col>
      <xdr:colOff>635000</xdr:colOff>
      <xdr:row>37</xdr:row>
      <xdr:rowOff>103124</xdr:rowOff>
    </xdr:from>
    <xdr:to>
      <xdr:col>21</xdr:col>
      <xdr:colOff>50800</xdr:colOff>
      <xdr:row>38</xdr:row>
      <xdr:rowOff>33274</xdr:rowOff>
    </xdr:to>
    <xdr:sp macro="" fLocksText="0">
      <xdr:nvSpPr>
        <xdr:cNvPr id="407" name="円/楕円 406"/>
        <xdr:cNvSpPr/>
      </xdr:nvSpPr>
      <xdr:spPr>
        <a:xfrm>
          <a:off x="14354175" y="6448425"/>
          <a:ext cx="95250"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20</xdr:col>
      <xdr:colOff>304800</xdr:colOff>
      <xdr:row>36</xdr:row>
      <xdr:rowOff>47625</xdr:rowOff>
    </xdr:from>
    <xdr:ext cx="762000" cy="257175"/>
    <xdr:sp macro="">
      <xdr:nvSpPr>
        <xdr:cNvPr id="408" name="テキスト ボックス 407"/>
        <xdr:cNvSpPr txBox="1"/>
      </xdr:nvSpPr>
      <xdr:spPr>
        <a:xfrm>
          <a:off x="14020800" y="62198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4.9</a:t>
          </a:r>
          <a:endParaRPr altLang="en-US" lang="ja-JP" sz="1000" b="1">
            <a:solidFill>
              <a:srgbClr val="FF0000"/>
            </a:solidFill>
            <a:latin typeface="ＭＳ Ｐゴシック"/>
          </a:endParaRPr>
        </a:p>
      </xdr:txBody>
    </xdr:sp>
    <xdr:clientData/>
  </xdr:oneCellAnchor>
  <xdr:twoCellAnchor>
    <xdr:from>
      <xdr:col>19</xdr:col>
      <xdr:colOff>431800</xdr:colOff>
      <xdr:row>38</xdr:row>
      <xdr:rowOff>23368</xdr:rowOff>
    </xdr:from>
    <xdr:to>
      <xdr:col>19</xdr:col>
      <xdr:colOff>533400</xdr:colOff>
      <xdr:row>38</xdr:row>
      <xdr:rowOff>124968</xdr:rowOff>
    </xdr:to>
    <xdr:sp macro="" fLocksText="0">
      <xdr:nvSpPr>
        <xdr:cNvPr id="409" name="円/楕円 408"/>
        <xdr:cNvSpPr/>
      </xdr:nvSpPr>
      <xdr:spPr>
        <a:xfrm>
          <a:off x="13458825" y="65341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19</xdr:col>
      <xdr:colOff>95250</xdr:colOff>
      <xdr:row>38</xdr:row>
      <xdr:rowOff>114300</xdr:rowOff>
    </xdr:from>
    <xdr:ext cx="762000" cy="257175"/>
    <xdr:sp macro="">
      <xdr:nvSpPr>
        <xdr:cNvPr id="410" name="テキスト ボックス 409"/>
        <xdr:cNvSpPr txBox="1"/>
      </xdr:nvSpPr>
      <xdr:spPr>
        <a:xfrm>
          <a:off x="13125450" y="66294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6.8</a:t>
          </a:r>
          <a:endParaRPr altLang="en-US" lang="ja-JP"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fLocksText="0">
      <xdr:nvSpPr>
        <xdr:cNvPr id="411" name="正方形/長方形 410"/>
        <xdr:cNvSpPr/>
      </xdr:nvSpPr>
      <xdr:spPr>
        <a:xfrm>
          <a:off x="12830175" y="1209675"/>
          <a:ext cx="50768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a:rPr>
            <a:t>将来負担の状況</a:t>
          </a:r>
        </a:p>
      </xdr:txBody>
    </xdr:sp>
    <xdr:clientData/>
  </xdr:twoCellAnchor>
  <xdr:oneCellAnchor>
    <xdr:from>
      <xdr:col>20</xdr:col>
      <xdr:colOff>38100</xdr:colOff>
      <xdr:row>9</xdr:row>
      <xdr:rowOff>28575</xdr:rowOff>
    </xdr:from>
    <xdr:ext cx="1438275" cy="304800"/>
    <xdr:sp macro="">
      <xdr:nvSpPr>
        <xdr:cNvPr id="412" name="テキスト ボックス 411"/>
        <xdr:cNvSpPr txBox="1"/>
      </xdr:nvSpPr>
      <xdr:spPr>
        <a:xfrm>
          <a:off x="13754100" y="1571625"/>
          <a:ext cx="1438275" cy="30480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altLang="en-US" lang="ja-JP" sz="1300" b="1">
              <a:latin typeface="ＭＳ Ｐゴシック"/>
            </a:rPr>
            <a:t>将来負担比率</a:t>
          </a:r>
        </a:p>
      </xdr:txBody>
    </xdr:sp>
    <xdr:clientData/>
  </xdr:oneCellAnchor>
  <xdr:oneCellAnchor>
    <xdr:from>
      <xdr:col>22</xdr:col>
      <xdr:colOff>228600</xdr:colOff>
      <xdr:row>9</xdr:row>
      <xdr:rowOff>0</xdr:rowOff>
    </xdr:from>
    <xdr:ext cx="1647825" cy="361950"/>
    <xdr:sp macro="">
      <xdr:nvSpPr>
        <xdr:cNvPr id="413" name="テキスト ボックス 412"/>
        <xdr:cNvSpPr txBox="1"/>
      </xdr:nvSpPr>
      <xdr:spPr>
        <a:xfrm>
          <a:off x="15316200" y="1543050"/>
          <a:ext cx="1647825" cy="36195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altLang="ja-JP" lang="en-US" sz="1600" b="1">
              <a:solidFill>
                <a:srgbClr val="FF0000"/>
              </a:solidFill>
              <a:latin typeface="ＭＳ Ｐゴシック"/>
            </a:rPr>
            <a:t>[-%]</a:t>
          </a:r>
          <a:r>
            <a:rPr altLang="en-US" lang="ja-JP"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fLocksText="0">
      <xdr:nvSpPr>
        <xdr:cNvPr id="414" name="正方形/長方形 413"/>
        <xdr:cNvSpPr/>
      </xdr:nvSpPr>
      <xdr:spPr>
        <a:xfrm>
          <a:off x="17973675" y="14573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fLocksText="0">
      <xdr:nvSpPr>
        <xdr:cNvPr id="415" name="正方形/長方形 414"/>
        <xdr:cNvSpPr/>
      </xdr:nvSpPr>
      <xdr:spPr>
        <a:xfrm>
          <a:off x="17973675" y="16478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1/87</a:t>
          </a:r>
          <a:endParaRPr altLang="en-US" lang="ja-JP"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fLocksText="0">
      <xdr:nvSpPr>
        <xdr:cNvPr id="416" name="正方形/長方形 415"/>
        <xdr:cNvSpPr/>
      </xdr:nvSpPr>
      <xdr:spPr>
        <a:xfrm>
          <a:off x="19621500" y="14573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fLocksText="0">
      <xdr:nvSpPr>
        <xdr:cNvPr id="417" name="正方形/長方形 416"/>
        <xdr:cNvSpPr/>
      </xdr:nvSpPr>
      <xdr:spPr>
        <a:xfrm>
          <a:off x="19621500" y="16478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45.8</a:t>
          </a:r>
          <a:endParaRPr altLang="en-US" lang="ja-JP"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fLocksText="0">
      <xdr:nvSpPr>
        <xdr:cNvPr id="418" name="正方形/長方形 417"/>
        <xdr:cNvSpPr/>
      </xdr:nvSpPr>
      <xdr:spPr>
        <a:xfrm>
          <a:off x="21078825" y="1457325"/>
          <a:ext cx="127635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fLocksText="0">
      <xdr:nvSpPr>
        <xdr:cNvPr id="419" name="正方形/長方形 418"/>
        <xdr:cNvSpPr/>
      </xdr:nvSpPr>
      <xdr:spPr>
        <a:xfrm>
          <a:off x="21078825" y="1647825"/>
          <a:ext cx="127635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0.0</a:t>
          </a:r>
          <a:endParaRPr altLang="en-US" lang="ja-JP"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fLocksText="0">
      <xdr:nvSpPr>
        <xdr:cNvPr id="420" name="正方形/長方形 419"/>
        <xdr:cNvSpPr/>
      </xdr:nvSpPr>
      <xdr:spPr>
        <a:xfrm>
          <a:off x="12830175" y="1971675"/>
          <a:ext cx="5076825" cy="2409825"/>
        </a:xfrm>
        <a:prstGeom prst="rect"/>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fLocksText="0">
      <xdr:nvSpPr>
        <xdr:cNvPr id="421" name="正方形/長方形 420"/>
        <xdr:cNvSpPr/>
      </xdr:nvSpPr>
      <xdr:spPr>
        <a:xfrm>
          <a:off x="18097500" y="1971675"/>
          <a:ext cx="6029325" cy="24098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fLocksText="0">
      <xdr:nvSpPr>
        <xdr:cNvPr id="422" name="正方形/長方形 421"/>
        <xdr:cNvSpPr/>
      </xdr:nvSpPr>
      <xdr:spPr>
        <a:xfrm>
          <a:off x="18097500" y="1971675"/>
          <a:ext cx="3810000" cy="247650"/>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altLang="en-US" lang="ja-JP"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fLocksText="0">
      <xdr:nvSpPr>
        <xdr:cNvPr id="423" name="テキスト ボックス 422"/>
        <xdr:cNvSpPr txBox="1"/>
      </xdr:nvSpPr>
      <xdr:spPr>
        <a:xfrm>
          <a:off x="18221325" y="2286000"/>
          <a:ext cx="5781675" cy="2028825"/>
        </a:xfrm>
        <a:prstGeom prst="rect"/>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a:r>
            <a:rPr altLang="ja-JP" lang="ja-JP" sz="1100" baseline="0">
              <a:solidFill>
                <a:schemeClr val="tx1"/>
              </a:solidFill>
              <a:latin typeface="+mn-lt"/>
              <a:ea typeface="+mn-ea"/>
              <a:cs typeface="+mn-cs"/>
            </a:rPr>
            <a:t> </a:t>
          </a:r>
          <a:r>
            <a:rPr altLang="ja-JP" lang="ja-JP" sz="1100">
              <a:solidFill>
                <a:schemeClr val="tx1"/>
              </a:solidFill>
              <a:latin typeface="+mn-lt"/>
              <a:ea typeface="+mn-ea"/>
              <a:cs typeface="+mn-cs"/>
            </a:rPr>
            <a:t>　</a:t>
          </a:r>
          <a:r>
            <a:rPr altLang="en-US" lang="ja-JP" sz="1100">
              <a:solidFill>
                <a:schemeClr val="tx1"/>
              </a:solidFill>
              <a:latin typeface="+mn-lt"/>
              <a:ea typeface="+mn-ea"/>
              <a:cs typeface="+mn-cs"/>
            </a:rPr>
            <a:t>平成</a:t>
          </a:r>
          <a:r>
            <a:rPr altLang="ja-JP" lang="en-US" sz="1100">
              <a:solidFill>
                <a:schemeClr val="tx1"/>
              </a:solidFill>
              <a:latin typeface="+mn-lt"/>
              <a:ea typeface="+mn-ea"/>
              <a:cs typeface="+mn-cs"/>
            </a:rPr>
            <a:t>25</a:t>
          </a:r>
          <a:r>
            <a:rPr altLang="en-US" lang="ja-JP" sz="1100">
              <a:solidFill>
                <a:schemeClr val="tx1"/>
              </a:solidFill>
              <a:latin typeface="+mn-lt"/>
              <a:ea typeface="+mn-ea"/>
              <a:cs typeface="+mn-cs"/>
            </a:rPr>
            <a:t>年度</a:t>
          </a:r>
          <a:r>
            <a:rPr altLang="ja-JP" lang="ja-JP" sz="1100">
              <a:solidFill>
                <a:schemeClr val="tx1"/>
              </a:solidFill>
              <a:latin typeface="+mn-lt"/>
              <a:ea typeface="+mn-ea"/>
              <a:cs typeface="+mn-cs"/>
            </a:rPr>
            <a:t>と比較して，市債の残高や公営企業債等繰入見込額（下水道事業特別会計への繰出金）等が減額となった。一方，充用可能基金</a:t>
          </a:r>
          <a:r>
            <a:rPr altLang="en-US" lang="ja-JP" sz="1100">
              <a:solidFill>
                <a:schemeClr val="tx1"/>
              </a:solidFill>
              <a:latin typeface="+mn-lt"/>
              <a:ea typeface="+mn-ea"/>
              <a:cs typeface="+mn-cs"/>
            </a:rPr>
            <a:t>は増額となったものの，</a:t>
          </a:r>
          <a:r>
            <a:rPr altLang="ja-JP" lang="ja-JP" sz="1100">
              <a:solidFill>
                <a:schemeClr val="tx1"/>
              </a:solidFill>
              <a:latin typeface="+mn-lt"/>
              <a:ea typeface="+mn-ea"/>
              <a:cs typeface="+mn-cs"/>
            </a:rPr>
            <a:t>都市計画税収等の充当可能特定歳入は</a:t>
          </a:r>
          <a:r>
            <a:rPr altLang="en-US" lang="ja-JP" sz="1100">
              <a:solidFill>
                <a:schemeClr val="tx1"/>
              </a:solidFill>
              <a:latin typeface="+mn-lt"/>
              <a:ea typeface="+mn-ea"/>
              <a:cs typeface="+mn-cs"/>
            </a:rPr>
            <a:t>減額</a:t>
          </a:r>
          <a:r>
            <a:rPr altLang="ja-JP" lang="ja-JP" sz="1100">
              <a:solidFill>
                <a:schemeClr val="tx1"/>
              </a:solidFill>
              <a:latin typeface="+mn-lt"/>
              <a:ea typeface="+mn-ea"/>
              <a:cs typeface="+mn-cs"/>
            </a:rPr>
            <a:t>となった。結果，分子の充当可能財源の数値が将来負担額を上回り，今年度の将来負担比率は「数値なし」となった。今後も，国分寺駅北口再開発事業や可燃ごみ共同処理事業といった大型事業を実施していくことから，経費の削減や地方債の発行抑制，適正な基金残高の確保に努め，財政健全化に向けた取組を進める。</a:t>
          </a:r>
          <a:endParaRPr altLang="ja-JP" lang="ja-JP">
            <a:solidFill>
              <a:schemeClr val="tx1"/>
            </a:solidFill>
          </a:endParaRPr>
        </a:p>
      </xdr:txBody>
    </xdr:sp>
    <xdr:clientData/>
  </xdr:twoCellAnchor>
  <xdr:oneCellAnchor>
    <xdr:from>
      <xdr:col>18</xdr:col>
      <xdr:colOff>438150</xdr:colOff>
      <xdr:row>10</xdr:row>
      <xdr:rowOff>66675</xdr:rowOff>
    </xdr:from>
    <xdr:ext cx="295275" cy="228600"/>
    <xdr:sp macro="">
      <xdr:nvSpPr>
        <xdr:cNvPr id="424" name="テキスト ボックス 423"/>
        <xdr:cNvSpPr txBox="1"/>
      </xdr:nvSpPr>
      <xdr:spPr>
        <a:xfrm>
          <a:off x="12782550" y="1781175"/>
          <a:ext cx="29527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a:rPr>
            <a:t>(%)</a:t>
          </a:r>
          <a:endParaRPr altLang="en-US" lang="ja-JP"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30175" y="43815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400050</xdr:colOff>
      <xdr:row>24</xdr:row>
      <xdr:rowOff>123825</xdr:rowOff>
    </xdr:from>
    <xdr:ext cx="762000" cy="257175"/>
    <xdr:sp macro="">
      <xdr:nvSpPr>
        <xdr:cNvPr id="426" name="テキスト ボックス 425"/>
        <xdr:cNvSpPr txBox="1"/>
      </xdr:nvSpPr>
      <xdr:spPr>
        <a:xfrm>
          <a:off x="12058650" y="42386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400.0</a:t>
          </a:r>
          <a:endParaRPr altLang="en-US" lang="ja-JP"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30175" y="38957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400050</xdr:colOff>
      <xdr:row>21</xdr:row>
      <xdr:rowOff>152400</xdr:rowOff>
    </xdr:from>
    <xdr:ext cx="762000" cy="257175"/>
    <xdr:sp macro="">
      <xdr:nvSpPr>
        <xdr:cNvPr id="428" name="テキスト ボックス 427"/>
        <xdr:cNvSpPr txBox="1"/>
      </xdr:nvSpPr>
      <xdr:spPr>
        <a:xfrm>
          <a:off x="12058650" y="37528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300.0</a:t>
          </a:r>
          <a:endParaRPr altLang="en-US" lang="ja-JP"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30175" y="34194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400050</xdr:colOff>
      <xdr:row>19</xdr:row>
      <xdr:rowOff>19050</xdr:rowOff>
    </xdr:from>
    <xdr:ext cx="762000" cy="257175"/>
    <xdr:sp macro="">
      <xdr:nvSpPr>
        <xdr:cNvPr id="430" name="テキスト ボックス 429"/>
        <xdr:cNvSpPr txBox="1"/>
      </xdr:nvSpPr>
      <xdr:spPr>
        <a:xfrm>
          <a:off x="12058650" y="32766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200.0</a:t>
          </a:r>
          <a:endParaRPr altLang="en-US" lang="ja-JP"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30175" y="29337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400050</xdr:colOff>
      <xdr:row>16</xdr:row>
      <xdr:rowOff>47625</xdr:rowOff>
    </xdr:from>
    <xdr:ext cx="762000" cy="257175"/>
    <xdr:sp macro="">
      <xdr:nvSpPr>
        <xdr:cNvPr id="432" name="テキスト ボックス 431"/>
        <xdr:cNvSpPr txBox="1"/>
      </xdr:nvSpPr>
      <xdr:spPr>
        <a:xfrm>
          <a:off x="12058650" y="27908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100.0</a:t>
          </a:r>
          <a:endParaRPr altLang="en-US" lang="ja-JP"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30175" y="24479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400050</xdr:colOff>
      <xdr:row>13</xdr:row>
      <xdr:rowOff>76200</xdr:rowOff>
    </xdr:from>
    <xdr:ext cx="762000" cy="257175"/>
    <xdr:sp macro="">
      <xdr:nvSpPr>
        <xdr:cNvPr id="434" name="テキスト ボックス 433"/>
        <xdr:cNvSpPr txBox="1"/>
      </xdr:nvSpPr>
      <xdr:spPr>
        <a:xfrm>
          <a:off x="12058650" y="23050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0.0</a:t>
          </a:r>
          <a:endParaRPr altLang="en-US" lang="ja-JP"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30175" y="19716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fLocksText="0">
      <xdr:nvSpPr>
        <xdr:cNvPr id="436" name="将来負担の状況グラフ枠"/>
        <xdr:cNvSpPr/>
      </xdr:nvSpPr>
      <xdr:spPr>
        <a:xfrm>
          <a:off x="12830175" y="1971675"/>
          <a:ext cx="5076825" cy="2409825"/>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21175" y="2447925"/>
          <a:ext cx="0" cy="1409700"/>
        </a:xfrm>
        <a:prstGeom prst="line"/>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57150</xdr:rowOff>
    </xdr:from>
    <xdr:ext cx="762000" cy="257175"/>
    <xdr:sp macro="">
      <xdr:nvSpPr>
        <xdr:cNvPr id="438" name="将来負担の状況最小値テキスト"/>
        <xdr:cNvSpPr txBox="1"/>
      </xdr:nvSpPr>
      <xdr:spPr>
        <a:xfrm>
          <a:off x="17106900" y="38290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a:rPr>
            <a:t>291.6</a:t>
          </a:r>
          <a:endParaRPr altLang="en-US" lang="ja-JP"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5925" y="38576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133350</xdr:rowOff>
    </xdr:from>
    <xdr:ext cx="762000" cy="257175"/>
    <xdr:sp macro="">
      <xdr:nvSpPr>
        <xdr:cNvPr id="440" name="将来負担の状況最大値テキスト"/>
        <xdr:cNvSpPr txBox="1"/>
      </xdr:nvSpPr>
      <xdr:spPr>
        <a:xfrm>
          <a:off x="17106900" y="21907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a:rPr>
            <a:t>0.0</a:t>
          </a:r>
          <a:endParaRPr altLang="en-US" lang="ja-JP"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5925" y="24479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143459</xdr:rowOff>
    </xdr:from>
    <xdr:to>
      <xdr:col>22</xdr:col>
      <xdr:colOff>203200</xdr:colOff>
      <xdr:row>15</xdr:row>
      <xdr:rowOff>2413</xdr:rowOff>
    </xdr:to>
    <xdr:cxnSp macro="">
      <xdr:nvCxnSpPr>
        <xdr:cNvPr id="442" name="直線コネクタ 441"/>
        <xdr:cNvCxnSpPr/>
      </xdr:nvCxnSpPr>
      <xdr:spPr>
        <a:xfrm flipV="1">
          <a:off x="14401800" y="2543175"/>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133350</xdr:rowOff>
    </xdr:from>
    <xdr:ext cx="762000" cy="257175"/>
    <xdr:sp macro="">
      <xdr:nvSpPr>
        <xdr:cNvPr id="443" name="将来負担の状況平均値テキスト"/>
        <xdr:cNvSpPr txBox="1"/>
      </xdr:nvSpPr>
      <xdr:spPr>
        <a:xfrm>
          <a:off x="17106900" y="2533650"/>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000080"/>
              </a:solidFill>
              <a:latin typeface="ＭＳ Ｐゴシック"/>
            </a:rPr>
            <a:t>33.8</a:t>
          </a:r>
          <a:endParaRPr altLang="en-US" lang="ja-JP"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fLocksText="0">
      <xdr:nvSpPr>
        <xdr:cNvPr id="444" name="フローチャート : 判断 443"/>
        <xdr:cNvSpPr/>
      </xdr:nvSpPr>
      <xdr:spPr>
        <a:xfrm>
          <a:off x="16964025" y="25622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19</xdr:col>
      <xdr:colOff>482600</xdr:colOff>
      <xdr:row>15</xdr:row>
      <xdr:rowOff>2413</xdr:rowOff>
    </xdr:from>
    <xdr:to>
      <xdr:col>21</xdr:col>
      <xdr:colOff>0</xdr:colOff>
      <xdr:row>15</xdr:row>
      <xdr:rowOff>103759</xdr:rowOff>
    </xdr:to>
    <xdr:cxnSp macro="">
      <xdr:nvCxnSpPr>
        <xdr:cNvPr id="445" name="直線コネクタ 444"/>
        <xdr:cNvCxnSpPr/>
      </xdr:nvCxnSpPr>
      <xdr:spPr>
        <a:xfrm flipV="1">
          <a:off x="13515975" y="2571750"/>
          <a:ext cx="885825" cy="1047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fLocksText="0">
      <xdr:nvSpPr>
        <xdr:cNvPr id="446" name="フローチャート : 判断 445"/>
        <xdr:cNvSpPr/>
      </xdr:nvSpPr>
      <xdr:spPr>
        <a:xfrm>
          <a:off x="16125825" y="25812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23</xdr:col>
      <xdr:colOff>19050</xdr:colOff>
      <xdr:row>13</xdr:row>
      <xdr:rowOff>123825</xdr:rowOff>
    </xdr:from>
    <xdr:ext cx="733425" cy="257175"/>
    <xdr:sp macro="">
      <xdr:nvSpPr>
        <xdr:cNvPr id="447" name="テキスト ボックス 446"/>
        <xdr:cNvSpPr txBox="1"/>
      </xdr:nvSpPr>
      <xdr:spPr>
        <a:xfrm>
          <a:off x="15792450" y="2352675"/>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37.6</a:t>
          </a:r>
          <a:endParaRPr altLang="en-US" lang="ja-JP" sz="1000" b="1">
            <a:solidFill>
              <a:srgbClr val="000080"/>
            </a:solidFill>
            <a:latin typeface="ＭＳ Ｐゴシック"/>
          </a:endParaRPr>
        </a:p>
      </xdr:txBody>
    </xdr:sp>
    <xdr:clientData/>
  </xdr:oneCellAnchor>
  <xdr:twoCellAnchor>
    <xdr:from>
      <xdr:col>22</xdr:col>
      <xdr:colOff>152400</xdr:colOff>
      <xdr:row>15</xdr:row>
      <xdr:rowOff>51029</xdr:rowOff>
    </xdr:from>
    <xdr:to>
      <xdr:col>22</xdr:col>
      <xdr:colOff>254000</xdr:colOff>
      <xdr:row>15</xdr:row>
      <xdr:rowOff>152629</xdr:rowOff>
    </xdr:to>
    <xdr:sp macro="" fLocksText="0">
      <xdr:nvSpPr>
        <xdr:cNvPr id="448" name="フローチャート : 判断 447"/>
        <xdr:cNvSpPr/>
      </xdr:nvSpPr>
      <xdr:spPr>
        <a:xfrm>
          <a:off x="15240000" y="26193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21</xdr:col>
      <xdr:colOff>504825</xdr:colOff>
      <xdr:row>15</xdr:row>
      <xdr:rowOff>133350</xdr:rowOff>
    </xdr:from>
    <xdr:ext cx="762000" cy="257175"/>
    <xdr:sp macro="">
      <xdr:nvSpPr>
        <xdr:cNvPr id="449" name="テキスト ボックス 448"/>
        <xdr:cNvSpPr txBox="1"/>
      </xdr:nvSpPr>
      <xdr:spPr>
        <a:xfrm>
          <a:off x="14906625" y="27051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46.1</a:t>
          </a:r>
          <a:endParaRPr altLang="en-US" lang="ja-JP" sz="1000" b="1">
            <a:solidFill>
              <a:srgbClr val="000080"/>
            </a:solidFill>
            <a:latin typeface="ＭＳ Ｐゴシック"/>
          </a:endParaRPr>
        </a:p>
      </xdr:txBody>
    </xdr:sp>
    <xdr:clientData/>
  </xdr:oneCellAnchor>
  <xdr:twoCellAnchor>
    <xdr:from>
      <xdr:col>20</xdr:col>
      <xdr:colOff>635000</xdr:colOff>
      <xdr:row>15</xdr:row>
      <xdr:rowOff>96393</xdr:rowOff>
    </xdr:from>
    <xdr:to>
      <xdr:col>21</xdr:col>
      <xdr:colOff>50800</xdr:colOff>
      <xdr:row>16</xdr:row>
      <xdr:rowOff>26543</xdr:rowOff>
    </xdr:to>
    <xdr:sp macro="" fLocksText="0">
      <xdr:nvSpPr>
        <xdr:cNvPr id="450" name="フローチャート : 判断 449"/>
        <xdr:cNvSpPr/>
      </xdr:nvSpPr>
      <xdr:spPr>
        <a:xfrm>
          <a:off x="14354175" y="2667000"/>
          <a:ext cx="95250"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20</xdr:col>
      <xdr:colOff>304800</xdr:colOff>
      <xdr:row>16</xdr:row>
      <xdr:rowOff>9525</xdr:rowOff>
    </xdr:from>
    <xdr:ext cx="762000" cy="257175"/>
    <xdr:sp macro="">
      <xdr:nvSpPr>
        <xdr:cNvPr id="451" name="テキスト ボックス 450"/>
        <xdr:cNvSpPr txBox="1"/>
      </xdr:nvSpPr>
      <xdr:spPr>
        <a:xfrm>
          <a:off x="14020800" y="27527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55.5</a:t>
          </a:r>
          <a:endParaRPr altLang="en-US" lang="ja-JP" sz="1000" b="1">
            <a:solidFill>
              <a:srgbClr val="000080"/>
            </a:solidFill>
            <a:latin typeface="ＭＳ Ｐゴシック"/>
          </a:endParaRPr>
        </a:p>
      </xdr:txBody>
    </xdr:sp>
    <xdr:clientData/>
  </xdr:oneCellAnchor>
  <xdr:twoCellAnchor>
    <xdr:from>
      <xdr:col>19</xdr:col>
      <xdr:colOff>431800</xdr:colOff>
      <xdr:row>14</xdr:row>
      <xdr:rowOff>156845</xdr:rowOff>
    </xdr:from>
    <xdr:to>
      <xdr:col>19</xdr:col>
      <xdr:colOff>533400</xdr:colOff>
      <xdr:row>15</xdr:row>
      <xdr:rowOff>86995</xdr:rowOff>
    </xdr:to>
    <xdr:sp macro="" fLocksText="0">
      <xdr:nvSpPr>
        <xdr:cNvPr id="452" name="フローチャート : 判断 451"/>
        <xdr:cNvSpPr/>
      </xdr:nvSpPr>
      <xdr:spPr>
        <a:xfrm>
          <a:off x="13458825" y="25527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19</xdr:col>
      <xdr:colOff>95250</xdr:colOff>
      <xdr:row>13</xdr:row>
      <xdr:rowOff>95250</xdr:rowOff>
    </xdr:from>
    <xdr:ext cx="762000" cy="257175"/>
    <xdr:sp macro="">
      <xdr:nvSpPr>
        <xdr:cNvPr id="453" name="テキスト ボックス 452"/>
        <xdr:cNvSpPr txBox="1"/>
      </xdr:nvSpPr>
      <xdr:spPr>
        <a:xfrm>
          <a:off x="13125450" y="23241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32.5</a:t>
          </a:r>
          <a:endParaRPr altLang="en-US" lang="ja-JP" sz="1000" b="1">
            <a:solidFill>
              <a:srgbClr val="000080"/>
            </a:solidFill>
            <a:latin typeface="ＭＳ Ｐゴシック"/>
          </a:endParaRPr>
        </a:p>
      </xdr:txBody>
    </xdr:sp>
    <xdr:clientData/>
  </xdr:oneCellAnchor>
  <xdr:oneCellAnchor>
    <xdr:from>
      <xdr:col>24</xdr:col>
      <xdr:colOff>342900</xdr:colOff>
      <xdr:row>25</xdr:row>
      <xdr:rowOff>95250</xdr:rowOff>
    </xdr:from>
    <xdr:ext cx="762000" cy="257175"/>
    <xdr:sp macro="">
      <xdr:nvSpPr>
        <xdr:cNvPr id="454" name="テキスト ボックス 453"/>
        <xdr:cNvSpPr txBox="1"/>
      </xdr:nvSpPr>
      <xdr:spPr>
        <a:xfrm>
          <a:off x="16802100" y="438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H26</a:t>
          </a:r>
          <a:endParaRPr altLang="en-US" lang="ja-JP" sz="1000">
            <a:latin typeface="ＭＳ Ｐゴシック"/>
          </a:endParaRPr>
        </a:p>
      </xdr:txBody>
    </xdr:sp>
    <xdr:clientData/>
  </xdr:oneCellAnchor>
  <xdr:oneCellAnchor>
    <xdr:from>
      <xdr:col>23</xdr:col>
      <xdr:colOff>190500</xdr:colOff>
      <xdr:row>25</xdr:row>
      <xdr:rowOff>95250</xdr:rowOff>
    </xdr:from>
    <xdr:ext cx="762000" cy="257175"/>
    <xdr:sp macro="">
      <xdr:nvSpPr>
        <xdr:cNvPr id="455" name="テキスト ボックス 454"/>
        <xdr:cNvSpPr txBox="1"/>
      </xdr:nvSpPr>
      <xdr:spPr>
        <a:xfrm>
          <a:off x="15963900" y="438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H25</a:t>
          </a:r>
          <a:endParaRPr altLang="en-US" lang="ja-JP" sz="1000">
            <a:latin typeface="ＭＳ Ｐゴシック"/>
          </a:endParaRPr>
        </a:p>
      </xdr:txBody>
    </xdr:sp>
    <xdr:clientData/>
  </xdr:oneCellAnchor>
  <xdr:oneCellAnchor>
    <xdr:from>
      <xdr:col>21</xdr:col>
      <xdr:colOff>666750</xdr:colOff>
      <xdr:row>25</xdr:row>
      <xdr:rowOff>95250</xdr:rowOff>
    </xdr:from>
    <xdr:ext cx="762000" cy="257175"/>
    <xdr:sp macro="">
      <xdr:nvSpPr>
        <xdr:cNvPr id="456" name="テキスト ボックス 455"/>
        <xdr:cNvSpPr txBox="1"/>
      </xdr:nvSpPr>
      <xdr:spPr>
        <a:xfrm>
          <a:off x="15068550" y="438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H24</a:t>
          </a:r>
          <a:endParaRPr altLang="en-US" lang="ja-JP" sz="1000">
            <a:latin typeface="ＭＳ Ｐゴシック"/>
          </a:endParaRPr>
        </a:p>
      </xdr:txBody>
    </xdr:sp>
    <xdr:clientData/>
  </xdr:oneCellAnchor>
  <xdr:oneCellAnchor>
    <xdr:from>
      <xdr:col>20</xdr:col>
      <xdr:colOff>466725</xdr:colOff>
      <xdr:row>25</xdr:row>
      <xdr:rowOff>95250</xdr:rowOff>
    </xdr:from>
    <xdr:ext cx="762000" cy="257175"/>
    <xdr:sp macro="">
      <xdr:nvSpPr>
        <xdr:cNvPr id="457" name="テキスト ボックス 456"/>
        <xdr:cNvSpPr txBox="1"/>
      </xdr:nvSpPr>
      <xdr:spPr>
        <a:xfrm>
          <a:off x="14182725" y="438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H23</a:t>
          </a:r>
          <a:endParaRPr altLang="en-US" lang="ja-JP" sz="1000">
            <a:latin typeface="ＭＳ Ｐゴシック"/>
          </a:endParaRPr>
        </a:p>
      </xdr:txBody>
    </xdr:sp>
    <xdr:clientData/>
  </xdr:oneCellAnchor>
  <xdr:oneCellAnchor>
    <xdr:from>
      <xdr:col>19</xdr:col>
      <xdr:colOff>266700</xdr:colOff>
      <xdr:row>25</xdr:row>
      <xdr:rowOff>95250</xdr:rowOff>
    </xdr:from>
    <xdr:ext cx="762000" cy="257175"/>
    <xdr:sp macro="">
      <xdr:nvSpPr>
        <xdr:cNvPr id="458" name="テキスト ボックス 457"/>
        <xdr:cNvSpPr txBox="1"/>
      </xdr:nvSpPr>
      <xdr:spPr>
        <a:xfrm>
          <a:off x="13296900" y="438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H22</a:t>
          </a:r>
          <a:endParaRPr altLang="en-US" lang="ja-JP" sz="1000">
            <a:latin typeface="ＭＳ Ｐゴシック"/>
          </a:endParaRPr>
        </a:p>
      </xdr:txBody>
    </xdr:sp>
    <xdr:clientData/>
  </xdr:oneCellAnchor>
  <xdr:twoCellAnchor>
    <xdr:from>
      <xdr:col>22</xdr:col>
      <xdr:colOff>152400</xdr:colOff>
      <xdr:row>14</xdr:row>
      <xdr:rowOff>92659</xdr:rowOff>
    </xdr:from>
    <xdr:to>
      <xdr:col>22</xdr:col>
      <xdr:colOff>254000</xdr:colOff>
      <xdr:row>15</xdr:row>
      <xdr:rowOff>22809</xdr:rowOff>
    </xdr:to>
    <xdr:sp macro="" fLocksText="0">
      <xdr:nvSpPr>
        <xdr:cNvPr id="459" name="円/楕円 458"/>
        <xdr:cNvSpPr/>
      </xdr:nvSpPr>
      <xdr:spPr>
        <a:xfrm>
          <a:off x="15240000" y="249555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21</xdr:col>
      <xdr:colOff>504825</xdr:colOff>
      <xdr:row>13</xdr:row>
      <xdr:rowOff>28575</xdr:rowOff>
    </xdr:from>
    <xdr:ext cx="762000" cy="257175"/>
    <xdr:sp macro="">
      <xdr:nvSpPr>
        <xdr:cNvPr id="460" name="テキスト ボックス 459"/>
        <xdr:cNvSpPr txBox="1"/>
      </xdr:nvSpPr>
      <xdr:spPr>
        <a:xfrm>
          <a:off x="14906625" y="22574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19.2</a:t>
          </a:r>
          <a:endParaRPr altLang="en-US" lang="ja-JP" sz="1000" b="1">
            <a:solidFill>
              <a:srgbClr val="FF0000"/>
            </a:solidFill>
            <a:latin typeface="ＭＳ Ｐゴシック"/>
          </a:endParaRPr>
        </a:p>
      </xdr:txBody>
    </xdr:sp>
    <xdr:clientData/>
  </xdr:oneCellAnchor>
  <xdr:twoCellAnchor>
    <xdr:from>
      <xdr:col>20</xdr:col>
      <xdr:colOff>635000</xdr:colOff>
      <xdr:row>14</xdr:row>
      <xdr:rowOff>123063</xdr:rowOff>
    </xdr:from>
    <xdr:to>
      <xdr:col>21</xdr:col>
      <xdr:colOff>50800</xdr:colOff>
      <xdr:row>15</xdr:row>
      <xdr:rowOff>53213</xdr:rowOff>
    </xdr:to>
    <xdr:sp macro="" fLocksText="0">
      <xdr:nvSpPr>
        <xdr:cNvPr id="461" name="円/楕円 460"/>
        <xdr:cNvSpPr/>
      </xdr:nvSpPr>
      <xdr:spPr>
        <a:xfrm>
          <a:off x="14354175" y="2524125"/>
          <a:ext cx="95250"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20</xdr:col>
      <xdr:colOff>304800</xdr:colOff>
      <xdr:row>13</xdr:row>
      <xdr:rowOff>66675</xdr:rowOff>
    </xdr:from>
    <xdr:ext cx="762000" cy="257175"/>
    <xdr:sp macro="">
      <xdr:nvSpPr>
        <xdr:cNvPr id="462" name="テキスト ボックス 461"/>
        <xdr:cNvSpPr txBox="1"/>
      </xdr:nvSpPr>
      <xdr:spPr>
        <a:xfrm>
          <a:off x="14020800" y="22955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25.5</a:t>
          </a:r>
          <a:endParaRPr altLang="en-US" lang="ja-JP" sz="1000" b="1">
            <a:solidFill>
              <a:srgbClr val="FF0000"/>
            </a:solidFill>
            <a:latin typeface="ＭＳ Ｐゴシック"/>
          </a:endParaRPr>
        </a:p>
      </xdr:txBody>
    </xdr:sp>
    <xdr:clientData/>
  </xdr:oneCellAnchor>
  <xdr:twoCellAnchor>
    <xdr:from>
      <xdr:col>19</xdr:col>
      <xdr:colOff>431800</xdr:colOff>
      <xdr:row>15</xdr:row>
      <xdr:rowOff>52959</xdr:rowOff>
    </xdr:from>
    <xdr:to>
      <xdr:col>19</xdr:col>
      <xdr:colOff>533400</xdr:colOff>
      <xdr:row>15</xdr:row>
      <xdr:rowOff>154559</xdr:rowOff>
    </xdr:to>
    <xdr:sp macro="" fLocksText="0">
      <xdr:nvSpPr>
        <xdr:cNvPr id="463" name="円/楕円 462"/>
        <xdr:cNvSpPr/>
      </xdr:nvSpPr>
      <xdr:spPr>
        <a:xfrm>
          <a:off x="13458825" y="262890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19</xdr:col>
      <xdr:colOff>95250</xdr:colOff>
      <xdr:row>15</xdr:row>
      <xdr:rowOff>142875</xdr:rowOff>
    </xdr:from>
    <xdr:ext cx="762000" cy="257175"/>
    <xdr:sp macro="">
      <xdr:nvSpPr>
        <xdr:cNvPr id="464" name="テキスト ボックス 463"/>
        <xdr:cNvSpPr txBox="1"/>
      </xdr:nvSpPr>
      <xdr:spPr>
        <a:xfrm>
          <a:off x="13125450" y="27146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46.5</a:t>
          </a:r>
          <a:endParaRPr altLang="en-US" lang="ja-JP"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0</xdr:colOff>
      <xdr:row>0</xdr:row>
      <xdr:rowOff>127000</xdr:rowOff>
    </xdr:from>
    <xdr:to>
      <xdr:col>18</xdr:col>
      <xdr:colOff>336550</xdr:colOff>
      <xdr:row>3</xdr:row>
      <xdr:rowOff>120650</xdr:rowOff>
    </xdr:to>
    <xdr:sp macro="" fLocksText="0">
      <xdr:nvSpPr>
        <xdr:cNvPr id="2" name="正方形/長方形 1"/>
        <xdr:cNvSpPr/>
      </xdr:nvSpPr>
      <xdr:spPr>
        <a:xfrm>
          <a:off x="0" y="123825"/>
          <a:ext cx="12696825" cy="514350"/>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altLang="en-US" lang="ja-JP" sz="3200" b="1">
              <a:solidFill>
                <a:srgbClr val="000000"/>
              </a:solidFill>
              <a:latin typeface="ＭＳ Ｐゴシック"/>
            </a:rPr>
            <a:t>（</a:t>
          </a:r>
          <a:r>
            <a:rPr altLang="ja-JP" lang="en-US" sz="3200" b="1">
              <a:solidFill>
                <a:srgbClr val="000000"/>
              </a:solidFill>
              <a:latin typeface="ＭＳ Ｐゴシック"/>
            </a:rPr>
            <a:t>4</a:t>
          </a:r>
          <a:r>
            <a:rPr altLang="en-US" lang="ja-JP" sz="3200" b="1">
              <a:solidFill>
                <a:srgbClr val="000000"/>
              </a:solidFill>
              <a:latin typeface="ＭＳ Ｐゴシック"/>
            </a:rPr>
            <a:t>）</a:t>
          </a:r>
          <a:r>
            <a:rPr altLang="ja-JP" lang="en-US" sz="3200" b="1">
              <a:solidFill>
                <a:srgbClr val="000000"/>
              </a:solidFill>
              <a:latin typeface="ＭＳ Ｐゴシック"/>
            </a:rPr>
            <a:t>-1 </a:t>
          </a:r>
          <a:r>
            <a:rPr altLang="en-US" lang="ja-JP" sz="3200" b="1">
              <a:solidFill>
                <a:srgbClr val="000000"/>
              </a:solidFill>
              <a:latin typeface="ＭＳ Ｐゴシック"/>
            </a:rPr>
            <a:t>市町村経常経費分析表</a:t>
          </a:r>
          <a:r>
            <a:rPr altLang="ja-JP" lang="en-US" sz="3200" b="1">
              <a:solidFill>
                <a:srgbClr val="000000"/>
              </a:solidFill>
              <a:latin typeface="ＭＳ Ｐゴシック"/>
            </a:rPr>
            <a:t>(</a:t>
          </a:r>
          <a:r>
            <a:rPr altLang="en-US" lang="ja-JP" sz="3200" b="1">
              <a:solidFill>
                <a:srgbClr val="000000"/>
              </a:solidFill>
              <a:latin typeface="ＭＳ Ｐゴシック"/>
            </a:rPr>
            <a:t>普通会計決算</a:t>
          </a:r>
          <a:r>
            <a:rPr altLang="ja-JP" lang="en-US" sz="3200" b="1">
              <a:solidFill>
                <a:srgbClr val="000000"/>
              </a:solidFill>
              <a:latin typeface="ＭＳ Ｐゴシック"/>
            </a:rPr>
            <a:t>)</a:t>
          </a:r>
          <a:endParaRPr altLang="en-US" lang="ja-JP" sz="3200" b="1">
            <a:solidFill>
              <a:srgbClr val="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fLocksText="0">
      <xdr:nvSpPr>
        <xdr:cNvPr id="3" name="正方形/長方形 2"/>
        <xdr:cNvSpPr/>
      </xdr:nvSpPr>
      <xdr:spPr>
        <a:xfrm>
          <a:off x="19116675" y="190500"/>
          <a:ext cx="3924300" cy="561975"/>
        </a:xfrm>
        <a:prstGeom prst="rect"/>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fLocksText="0">
      <xdr:nvSpPr>
        <xdr:cNvPr id="4" name="正方形/長方形 3"/>
        <xdr:cNvSpPr/>
      </xdr:nvSpPr>
      <xdr:spPr>
        <a:xfrm>
          <a:off x="19135725" y="219075"/>
          <a:ext cx="3886200" cy="504825"/>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fLocksText="0">
      <xdr:nvSpPr>
        <xdr:cNvPr id="5" name="正方形/長方形 4"/>
        <xdr:cNvSpPr/>
      </xdr:nvSpPr>
      <xdr:spPr>
        <a:xfrm>
          <a:off x="19164300" y="238125"/>
          <a:ext cx="3829050" cy="447675"/>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2000" b="1">
              <a:solidFill>
                <a:srgbClr val="FFFFFF"/>
              </a:solidFill>
              <a:latin typeface="ＭＳ ゴシック"/>
            </a:rPr>
            <a:t>東京都国分寺市</a:t>
          </a:r>
        </a:p>
      </xdr:txBody>
    </xdr:sp>
    <xdr:clientData/>
  </xdr:twoCellAnchor>
  <xdr:twoCellAnchor>
    <xdr:from>
      <xdr:col>23</xdr:col>
      <xdr:colOff>527050</xdr:colOff>
      <xdr:row>1</xdr:row>
      <xdr:rowOff>19050</xdr:rowOff>
    </xdr:from>
    <xdr:to>
      <xdr:col>27</xdr:col>
      <xdr:colOff>444500</xdr:colOff>
      <xdr:row>4</xdr:row>
      <xdr:rowOff>63500</xdr:rowOff>
    </xdr:to>
    <xdr:sp macro="" fLocksText="0">
      <xdr:nvSpPr>
        <xdr:cNvPr id="6" name="正方形/長方形 5"/>
        <xdr:cNvSpPr/>
      </xdr:nvSpPr>
      <xdr:spPr>
        <a:xfrm>
          <a:off x="16316325" y="190500"/>
          <a:ext cx="2667000" cy="561975"/>
        </a:xfrm>
        <a:prstGeom prst="rect"/>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fLocksText="0">
      <xdr:nvSpPr>
        <xdr:cNvPr id="7" name="正方形/長方形 6"/>
        <xdr:cNvSpPr/>
      </xdr:nvSpPr>
      <xdr:spPr>
        <a:xfrm>
          <a:off x="16344900" y="219075"/>
          <a:ext cx="2619375" cy="504825"/>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fLocksText="0">
      <xdr:nvSpPr>
        <xdr:cNvPr id="8" name="正方形/長方形 7"/>
        <xdr:cNvSpPr/>
      </xdr:nvSpPr>
      <xdr:spPr>
        <a:xfrm>
          <a:off x="16373475" y="238125"/>
          <a:ext cx="2552700" cy="457200"/>
        </a:xfrm>
        <a:prstGeom prst="rect"/>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2000" b="1">
              <a:solidFill>
                <a:srgbClr val="FFFFFF"/>
              </a:solidFill>
              <a:latin typeface="ＭＳ ゴシック"/>
            </a:rPr>
            <a:t>平成</a:t>
          </a:r>
          <a:r>
            <a:rPr altLang="ja-JP" lang="en-US" sz="2000" b="1">
              <a:solidFill>
                <a:srgbClr val="FFFFFF"/>
              </a:solidFill>
              <a:latin typeface="ＭＳ ゴシック"/>
            </a:rPr>
            <a:t>26</a:t>
          </a:r>
          <a:r>
            <a:rPr altLang="en-US" lang="ja-JP"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fLocksText="0">
      <xdr:nvSpPr>
        <xdr:cNvPr id="9" name="正方形/長方形 8"/>
        <xdr:cNvSpPr/>
      </xdr:nvSpPr>
      <xdr:spPr>
        <a:xfrm>
          <a:off x="0" y="885825"/>
          <a:ext cx="23050500" cy="14173200"/>
        </a:xfrm>
        <a:prstGeom prst="rect"/>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altLang="en-US" lang="ja-JP" sz="2400" b="1">
              <a:solidFill>
                <a:srgbClr val="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fLocksText="0">
      <xdr:nvSpPr>
        <xdr:cNvPr id="10" name="正方形/長方形 9"/>
        <xdr:cNvSpPr/>
      </xdr:nvSpPr>
      <xdr:spPr>
        <a:xfrm>
          <a:off x="762000" y="1524000"/>
          <a:ext cx="9648825" cy="1695450"/>
        </a:xfrm>
        <a:prstGeom prst="rect"/>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fLocksText="0">
      <xdr:nvSpPr>
        <xdr:cNvPr id="11" name="正方形/長方形 10"/>
        <xdr:cNvSpPr/>
      </xdr:nvSpPr>
      <xdr:spPr>
        <a:xfrm>
          <a:off x="885825" y="1552575"/>
          <a:ext cx="1400175" cy="1657350"/>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altLang="en-US" lang="ja-JP"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fLocksText="0">
      <xdr:nvSpPr>
        <xdr:cNvPr id="12" name="正方形/長方形 11"/>
        <xdr:cNvSpPr/>
      </xdr:nvSpPr>
      <xdr:spPr>
        <a:xfrm>
          <a:off x="2219325" y="1552575"/>
          <a:ext cx="1276350" cy="1657350"/>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100" b="1">
              <a:solidFill>
                <a:srgbClr val="000000"/>
              </a:solidFill>
              <a:latin typeface="ＭＳ ゴシック"/>
            </a:rPr>
            <a:t>119,379
117,648
11.46
40,806,203
39,576,173
1,184,926
22,905,241
22,386,650</a:t>
          </a:r>
          <a:endParaRPr altLang="en-US" lang="ja-JP"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fLocksText="0">
      <xdr:nvSpPr>
        <xdr:cNvPr id="13" name="正方形/長方形 12"/>
        <xdr:cNvSpPr/>
      </xdr:nvSpPr>
      <xdr:spPr>
        <a:xfrm>
          <a:off x="3552825" y="1552575"/>
          <a:ext cx="1524000" cy="1657350"/>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altLang="en-US" lang="ja-JP" sz="1100" b="1">
              <a:solidFill>
                <a:srgbClr val="000000"/>
              </a:solidFill>
              <a:latin typeface="ＭＳ ゴシック"/>
            </a:rPr>
            <a:t>人</a:t>
          </a:r>
          <a:r>
            <a:rPr altLang="ja-JP" lang="en-US" sz="1100" b="1">
              <a:solidFill>
                <a:srgbClr val="000000"/>
              </a:solidFill>
              <a:latin typeface="ＭＳ ゴシック"/>
            </a:rPr>
            <a:t>(H27.1.1</a:t>
          </a:r>
          <a:r>
            <a:rPr altLang="en-US" lang="ja-JP" sz="1100" b="1">
              <a:solidFill>
                <a:srgbClr val="000000"/>
              </a:solidFill>
              <a:latin typeface="ＭＳ ゴシック"/>
            </a:rPr>
            <a:t>現在</a:t>
          </a:r>
          <a:r>
            <a:rPr altLang="ja-JP" lang="en-US" sz="1100" b="1">
              <a:solidFill>
                <a:srgbClr val="000000"/>
              </a:solidFill>
              <a:latin typeface="ＭＳ ゴシック"/>
            </a:rPr>
            <a:t>)
</a:t>
          </a:r>
          <a:r>
            <a:rPr altLang="en-US" lang="ja-JP" sz="1100" b="1">
              <a:solidFill>
                <a:srgbClr val="000000"/>
              </a:solidFill>
              <a:latin typeface="ＭＳ ゴシック"/>
            </a:rPr>
            <a:t>人</a:t>
          </a:r>
          <a:r>
            <a:rPr altLang="ja-JP" lang="en-US" sz="1100" b="1">
              <a:solidFill>
                <a:srgbClr val="000000"/>
              </a:solidFill>
              <a:latin typeface="ＭＳ ゴシック"/>
            </a:rPr>
            <a:t>(H27.1.1</a:t>
          </a:r>
          <a:r>
            <a:rPr altLang="en-US" lang="ja-JP" sz="1100" b="1">
              <a:solidFill>
                <a:srgbClr val="000000"/>
              </a:solidFill>
              <a:latin typeface="ＭＳ ゴシック"/>
            </a:rPr>
            <a:t>現在</a:t>
          </a:r>
          <a:r>
            <a:rPr altLang="ja-JP" lang="en-US" sz="1100" b="1">
              <a:solidFill>
                <a:srgbClr val="000000"/>
              </a:solidFill>
              <a:latin typeface="ＭＳ ゴシック"/>
            </a:rPr>
            <a:t>)
</a:t>
          </a:r>
          <a:r>
            <a:rPr altLang="en-US" lang="ja-JP"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fLocksText="0">
      <xdr:nvSpPr>
        <xdr:cNvPr id="14" name="正方形/長方形 13"/>
        <xdr:cNvSpPr/>
      </xdr:nvSpPr>
      <xdr:spPr>
        <a:xfrm>
          <a:off x="5076825" y="1571625"/>
          <a:ext cx="2038350" cy="1019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altLang="en-US" lang="ja-JP"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fLocksText="0">
      <xdr:nvSpPr>
        <xdr:cNvPr id="15" name="正方形/長方形 14"/>
        <xdr:cNvSpPr/>
      </xdr:nvSpPr>
      <xdr:spPr>
        <a:xfrm>
          <a:off x="7115175" y="1571625"/>
          <a:ext cx="1266825" cy="1019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100" b="1">
              <a:solidFill>
                <a:srgbClr val="000000"/>
              </a:solidFill>
              <a:latin typeface="ＭＳ ゴシック"/>
            </a:rPr>
            <a:t>-
-
1.0
-</a:t>
          </a:r>
          <a:endParaRPr altLang="en-US" lang="ja-JP"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fLocksText="0">
      <xdr:nvSpPr>
        <xdr:cNvPr id="16" name="正方形/長方形 15"/>
        <xdr:cNvSpPr/>
      </xdr:nvSpPr>
      <xdr:spPr>
        <a:xfrm>
          <a:off x="8448675" y="1590675"/>
          <a:ext cx="628650" cy="1009650"/>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altLang="en-US" lang="ja-JP"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fLocksText="0">
      <xdr:nvSpPr>
        <xdr:cNvPr id="17" name="正方形/長方形 16"/>
        <xdr:cNvSpPr/>
      </xdr:nvSpPr>
      <xdr:spPr>
        <a:xfrm>
          <a:off x="5076825" y="2409825"/>
          <a:ext cx="2038350" cy="638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altLang="en-US" lang="ja-JP" sz="1100" b="1">
              <a:solidFill>
                <a:srgbClr val="000000"/>
              </a:solidFill>
              <a:latin typeface="ＭＳ ゴシック"/>
            </a:rPr>
            <a:t>市町村類型
</a:t>
          </a:r>
          <a:r>
            <a:rPr altLang="ja-JP" lang="en-US" sz="1100" b="1">
              <a:solidFill>
                <a:srgbClr val="000000"/>
              </a:solidFill>
              <a:latin typeface="ＭＳ ゴシック"/>
            </a:rPr>
            <a:t>(</a:t>
          </a:r>
          <a:r>
            <a:rPr altLang="en-US" lang="ja-JP" sz="1100" b="1">
              <a:solidFill>
                <a:srgbClr val="000000"/>
              </a:solidFill>
              <a:latin typeface="ＭＳ ゴシック"/>
            </a:rPr>
            <a:t>年度毎</a:t>
          </a:r>
          <a:r>
            <a:rPr altLang="ja-JP" lang="en-US" sz="1100" b="1">
              <a:solidFill>
                <a:srgbClr val="000000"/>
              </a:solidFill>
              <a:latin typeface="ＭＳ ゴシック"/>
            </a:rPr>
            <a:t>)</a:t>
          </a:r>
          <a:endParaRPr altLang="en-US" lang="ja-JP"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fLocksText="0">
      <xdr:nvSpPr>
        <xdr:cNvPr id="18" name="正方形/長方形 17"/>
        <xdr:cNvSpPr/>
      </xdr:nvSpPr>
      <xdr:spPr>
        <a:xfrm>
          <a:off x="7172325" y="2409825"/>
          <a:ext cx="3429000" cy="638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altLang="ja-JP" lang="en-US" sz="1100" b="1">
              <a:solidFill>
                <a:srgbClr val="000000"/>
              </a:solidFill>
              <a:latin typeface="ＭＳ ゴシック"/>
            </a:rPr>
            <a:t>H22  Ⅲ</a:t>
          </a:r>
          <a:r>
            <a:rPr altLang="en-US" lang="ja-JP" sz="1100" b="1">
              <a:solidFill>
                <a:srgbClr val="000000"/>
              </a:solidFill>
              <a:latin typeface="ＭＳ ゴシック"/>
            </a:rPr>
            <a:t>－３  </a:t>
          </a:r>
          <a:r>
            <a:rPr altLang="ja-JP" lang="en-US" sz="1100" b="1">
              <a:solidFill>
                <a:srgbClr val="000000"/>
              </a:solidFill>
              <a:latin typeface="ＭＳ ゴシック"/>
            </a:rPr>
            <a:t>H23  Ⅲ</a:t>
          </a:r>
          <a:r>
            <a:rPr altLang="en-US" lang="ja-JP" sz="1100" b="1">
              <a:solidFill>
                <a:srgbClr val="000000"/>
              </a:solidFill>
              <a:latin typeface="ＭＳ ゴシック"/>
            </a:rPr>
            <a:t>－１  </a:t>
          </a:r>
          <a:r>
            <a:rPr altLang="ja-JP" lang="en-US" sz="1100" b="1">
              <a:solidFill>
                <a:srgbClr val="000000"/>
              </a:solidFill>
              <a:latin typeface="ＭＳ ゴシック"/>
            </a:rPr>
            <a:t>H24  Ⅲ</a:t>
          </a:r>
          <a:r>
            <a:rPr altLang="en-US" lang="ja-JP" sz="1100" b="1">
              <a:solidFill>
                <a:srgbClr val="000000"/>
              </a:solidFill>
              <a:latin typeface="ＭＳ ゴシック"/>
            </a:rPr>
            <a:t>－１  
</a:t>
          </a:r>
          <a:r>
            <a:rPr altLang="ja-JP" lang="en-US" sz="1100" b="1">
              <a:solidFill>
                <a:srgbClr val="000000"/>
              </a:solidFill>
              <a:latin typeface="ＭＳ ゴシック"/>
            </a:rPr>
            <a:t>H25  Ⅲ</a:t>
          </a:r>
          <a:r>
            <a:rPr altLang="en-US" lang="ja-JP" sz="1100" b="1">
              <a:solidFill>
                <a:srgbClr val="000000"/>
              </a:solidFill>
              <a:latin typeface="ＭＳ ゴシック"/>
            </a:rPr>
            <a:t>－１  </a:t>
          </a:r>
          <a:r>
            <a:rPr altLang="ja-JP" lang="en-US" sz="1100" b="1">
              <a:solidFill>
                <a:srgbClr val="000000"/>
              </a:solidFill>
              <a:latin typeface="ＭＳ ゴシック"/>
            </a:rPr>
            <a:t>H26  Ⅲ</a:t>
          </a:r>
          <a:r>
            <a:rPr altLang="en-US" lang="ja-JP"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fLocksText="0">
      <xdr:nvSpPr>
        <xdr:cNvPr id="19" name="角丸四角形 18"/>
        <xdr:cNvSpPr/>
      </xdr:nvSpPr>
      <xdr:spPr>
        <a:xfrm>
          <a:off x="10563225" y="1524000"/>
          <a:ext cx="143827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fLocksText="0">
      <xdr:nvSpPr>
        <xdr:cNvPr id="20" name="正方形/長方形 19"/>
        <xdr:cNvSpPr/>
      </xdr:nvSpPr>
      <xdr:spPr>
        <a:xfrm>
          <a:off x="10829925" y="1590675"/>
          <a:ext cx="1266825" cy="247650"/>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altLang="en-US" lang="ja-JP"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fLocksText="0">
      <xdr:nvSpPr>
        <xdr:cNvPr id="21" name="正方形/長方形 20"/>
        <xdr:cNvSpPr/>
      </xdr:nvSpPr>
      <xdr:spPr>
        <a:xfrm>
          <a:off x="10829925" y="1857375"/>
          <a:ext cx="1266825" cy="247650"/>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altLang="en-US" lang="ja-JP"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fLocksText="0">
      <xdr:nvSpPr>
        <xdr:cNvPr id="22" name="正方形/長方形 21"/>
        <xdr:cNvSpPr/>
      </xdr:nvSpPr>
      <xdr:spPr>
        <a:xfrm>
          <a:off x="10829925" y="2181225"/>
          <a:ext cx="1266825" cy="638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altLang="en-US" lang="ja-JP"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fLocksText="0">
      <xdr:nvSpPr>
        <xdr:cNvPr id="24" name="円/楕円 23"/>
        <xdr:cNvSpPr/>
      </xdr:nvSpPr>
      <xdr:spPr>
        <a:xfrm>
          <a:off x="10706100" y="1628775"/>
          <a:ext cx="95250"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fLocksText="0">
      <xdr:nvSpPr>
        <xdr:cNvPr id="25" name="フローチャート : 判断 24"/>
        <xdr:cNvSpPr/>
      </xdr:nvSpPr>
      <xdr:spPr>
        <a:xfrm>
          <a:off x="10706100" y="1895475"/>
          <a:ext cx="95250"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4200" y="2162175"/>
          <a:ext cx="0" cy="1333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62175"/>
          <a:ext cx="171450" cy="0"/>
        </a:xfrm>
        <a:prstGeom prst="line"/>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4200" y="2400300"/>
          <a:ext cx="0" cy="1333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3175"/>
          <a:ext cx="171450" cy="0"/>
        </a:xfrm>
        <a:prstGeom prst="line"/>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0</xdr:colOff>
      <xdr:row>20</xdr:row>
      <xdr:rowOff>66675</xdr:rowOff>
    </xdr:from>
    <xdr:ext cx="8896350" cy="257175"/>
    <xdr:sp macro="">
      <xdr:nvSpPr>
        <xdr:cNvPr id="30" name="テキスト ボックス 29"/>
        <xdr:cNvSpPr txBox="1"/>
      </xdr:nvSpPr>
      <xdr:spPr>
        <a:xfrm>
          <a:off x="695325" y="3495675"/>
          <a:ext cx="88963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altLang="ja-JP" lang="en-US" sz="1000">
              <a:solidFill>
                <a:srgbClr val="000000"/>
              </a:solidFill>
              <a:latin typeface="ＭＳ Ｐゴシック"/>
            </a:rPr>
            <a:t>※</a:t>
          </a:r>
          <a:r>
            <a:rPr altLang="en-US" lang="ja-JP" sz="1000">
              <a:solidFill>
                <a:srgbClr val="000000"/>
              </a:solidFill>
              <a:latin typeface="ＭＳ Ｐゴシック"/>
            </a:rPr>
            <a:t>　市町村類型とは、人口および産業構造等により全国の市町村を</a:t>
          </a:r>
          <a:r>
            <a:rPr altLang="ja-JP" lang="en-US" sz="1000">
              <a:solidFill>
                <a:srgbClr val="000000"/>
              </a:solidFill>
              <a:latin typeface="ＭＳ Ｐゴシック"/>
            </a:rPr>
            <a:t>35</a:t>
          </a:r>
          <a:r>
            <a:rPr altLang="en-US" lang="ja-JP"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0</xdr:colOff>
      <xdr:row>21</xdr:row>
      <xdr:rowOff>142875</xdr:rowOff>
    </xdr:from>
    <xdr:ext cx="180975" cy="257175"/>
    <xdr:sp macro="">
      <xdr:nvSpPr>
        <xdr:cNvPr id="31" name="テキスト ボックス 30"/>
        <xdr:cNvSpPr txBox="1"/>
      </xdr:nvSpPr>
      <xdr:spPr>
        <a:xfrm>
          <a:off x="695325" y="3743325"/>
          <a:ext cx="1809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endParaRPr altLang="en-US" lang="ja-JP"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fLocksText="0">
      <xdr:nvSpPr>
        <xdr:cNvPr id="32" name="正方形/長方形 31"/>
        <xdr:cNvSpPr/>
      </xdr:nvSpPr>
      <xdr:spPr>
        <a:xfrm>
          <a:off x="762000" y="4695825"/>
          <a:ext cx="4619625" cy="32385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fLocksText="0">
      <xdr:nvSpPr>
        <xdr:cNvPr id="33" name="正方形/長方形 32"/>
        <xdr:cNvSpPr/>
      </xdr:nvSpPr>
      <xdr:spPr>
        <a:xfrm>
          <a:off x="5400675" y="47625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fLocksText="0">
      <xdr:nvSpPr>
        <xdr:cNvPr id="34" name="正方形/長方形 33"/>
        <xdr:cNvSpPr/>
      </xdr:nvSpPr>
      <xdr:spPr>
        <a:xfrm>
          <a:off x="5400675" y="49530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66/87</a:t>
          </a:r>
          <a:endParaRPr altLang="en-US" lang="ja-JP"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fLocksText="0">
      <xdr:nvSpPr>
        <xdr:cNvPr id="35" name="正方形/長方形 34"/>
        <xdr:cNvSpPr/>
      </xdr:nvSpPr>
      <xdr:spPr>
        <a:xfrm>
          <a:off x="7086600" y="4762500"/>
          <a:ext cx="140017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fLocksText="0">
      <xdr:nvSpPr>
        <xdr:cNvPr id="36" name="正方形/長方形 35"/>
        <xdr:cNvSpPr/>
      </xdr:nvSpPr>
      <xdr:spPr>
        <a:xfrm>
          <a:off x="7086600" y="4953000"/>
          <a:ext cx="140017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23.8</a:t>
          </a:r>
          <a:endParaRPr altLang="en-US" lang="ja-JP"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fLocksText="0">
      <xdr:nvSpPr>
        <xdr:cNvPr id="37" name="正方形/長方形 36"/>
        <xdr:cNvSpPr/>
      </xdr:nvSpPr>
      <xdr:spPr>
        <a:xfrm>
          <a:off x="8696325" y="47625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fLocksText="0">
      <xdr:nvSpPr>
        <xdr:cNvPr id="38" name="正方形/長方形 37"/>
        <xdr:cNvSpPr/>
      </xdr:nvSpPr>
      <xdr:spPr>
        <a:xfrm>
          <a:off x="8696325" y="49530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24.2</a:t>
          </a:r>
          <a:endParaRPr altLang="en-US" lang="ja-JP"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fLocksText="0">
      <xdr:nvSpPr>
        <xdr:cNvPr id="39" name="正方形/長方形 38"/>
        <xdr:cNvSpPr/>
      </xdr:nvSpPr>
      <xdr:spPr>
        <a:xfrm>
          <a:off x="762000" y="5267325"/>
          <a:ext cx="4619625"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fLocksText="0">
      <xdr:nvSpPr>
        <xdr:cNvPr id="40" name="正方形/長方形 39"/>
        <xdr:cNvSpPr/>
      </xdr:nvSpPr>
      <xdr:spPr>
        <a:xfrm>
          <a:off x="5715000" y="5267325"/>
          <a:ext cx="5334000" cy="22860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fLocksText="0">
      <xdr:nvSpPr>
        <xdr:cNvPr id="41" name="正方形/長方形 40"/>
        <xdr:cNvSpPr/>
      </xdr:nvSpPr>
      <xdr:spPr>
        <a:xfrm>
          <a:off x="5781675" y="5267325"/>
          <a:ext cx="3810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altLang="en-US" lang="ja-JP"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fLocksText="0">
      <xdr:nvSpPr>
        <xdr:cNvPr id="42" name="テキスト ボックス 41"/>
        <xdr:cNvSpPr txBox="1"/>
      </xdr:nvSpPr>
      <xdr:spPr>
        <a:xfrm>
          <a:off x="5819775" y="5591175"/>
          <a:ext cx="5076825" cy="1905000"/>
        </a:xfrm>
        <a:prstGeom prst="rect"/>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a:r>
            <a:rPr altLang="ja-JP" lang="ja-JP" sz="1100" b="0" i="0" baseline="0">
              <a:solidFill>
                <a:srgbClr val="000000"/>
              </a:solidFill>
              <a:latin typeface="+mn-lt"/>
              <a:ea typeface="+mn-ea"/>
              <a:cs typeface="+mn-cs"/>
            </a:rPr>
            <a:t>　</a:t>
          </a:r>
          <a:r>
            <a:rPr altLang="ja-JP" lang="en-US" sz="1100" b="0" i="0" baseline="0">
              <a:solidFill>
                <a:srgbClr val="000000"/>
              </a:solidFill>
              <a:latin typeface="+mn-lt"/>
              <a:ea typeface="+mn-ea"/>
              <a:cs typeface="+mn-cs"/>
            </a:rPr>
            <a:t>26</a:t>
          </a:r>
          <a:r>
            <a:rPr altLang="ja-JP" lang="ja-JP" sz="1100" b="0" i="0">
              <a:solidFill>
                <a:srgbClr val="000000"/>
              </a:solidFill>
              <a:latin typeface="+mn-lt"/>
              <a:ea typeface="+mn-ea"/>
              <a:cs typeface="+mn-cs"/>
            </a:rPr>
            <a:t>年度は，類似団体平均を</a:t>
          </a:r>
          <a:r>
            <a:rPr altLang="ja-JP" lang="en-US" sz="1100" b="0" i="0">
              <a:solidFill>
                <a:srgbClr val="000000"/>
              </a:solidFill>
              <a:latin typeface="+mn-lt"/>
              <a:ea typeface="+mn-ea"/>
              <a:cs typeface="+mn-cs"/>
            </a:rPr>
            <a:t>2.5</a:t>
          </a:r>
          <a:r>
            <a:rPr altLang="ja-JP" lang="ja-JP" sz="1100" b="0" i="0">
              <a:solidFill>
                <a:srgbClr val="000000"/>
              </a:solidFill>
              <a:latin typeface="+mn-lt"/>
              <a:ea typeface="+mn-ea"/>
              <a:cs typeface="+mn-cs"/>
            </a:rPr>
            <a:t>ポイント上回った。定年退職者等の減少により退職金が減となり，嘱託職員数の減によ</a:t>
          </a:r>
          <a:r>
            <a:rPr altLang="en-US" lang="ja-JP" sz="1100" b="0" i="0">
              <a:solidFill>
                <a:srgbClr val="000000"/>
              </a:solidFill>
              <a:latin typeface="+mn-lt"/>
              <a:ea typeface="+mn-ea"/>
              <a:cs typeface="+mn-cs"/>
            </a:rPr>
            <a:t>り</a:t>
          </a:r>
          <a:r>
            <a:rPr altLang="ja-JP" lang="ja-JP" sz="1100" b="0" i="0">
              <a:solidFill>
                <a:srgbClr val="000000"/>
              </a:solidFill>
              <a:latin typeface="+mn-lt"/>
              <a:ea typeface="+mn-ea"/>
              <a:cs typeface="+mn-cs"/>
            </a:rPr>
            <a:t>嘱託報酬</a:t>
          </a:r>
          <a:r>
            <a:rPr altLang="en-US" lang="ja-JP" sz="1100" b="0" i="0">
              <a:solidFill>
                <a:srgbClr val="000000"/>
              </a:solidFill>
              <a:latin typeface="+mn-lt"/>
              <a:ea typeface="+mn-ea"/>
              <a:cs typeface="+mn-cs"/>
            </a:rPr>
            <a:t>が減となっている</a:t>
          </a:r>
          <a:r>
            <a:rPr altLang="ja-JP" lang="ja-JP" sz="1100" b="0" i="0">
              <a:solidFill>
                <a:srgbClr val="000000"/>
              </a:solidFill>
              <a:latin typeface="+mn-lt"/>
              <a:ea typeface="+mn-ea"/>
              <a:cs typeface="+mn-cs"/>
            </a:rPr>
            <a:t>。人件費全体では，前年度と比較して約</a:t>
          </a:r>
          <a:r>
            <a:rPr altLang="ja-JP" lang="en-US" sz="1100" b="0" i="0">
              <a:solidFill>
                <a:srgbClr val="000000"/>
              </a:solidFill>
              <a:latin typeface="+mn-lt"/>
              <a:ea typeface="+mn-ea"/>
              <a:cs typeface="+mn-cs"/>
            </a:rPr>
            <a:t>4,100</a:t>
          </a:r>
          <a:r>
            <a:rPr altLang="ja-JP" lang="ja-JP" sz="1100" b="0" i="0">
              <a:solidFill>
                <a:srgbClr val="000000"/>
              </a:solidFill>
              <a:latin typeface="+mn-lt"/>
              <a:ea typeface="+mn-ea"/>
              <a:cs typeface="+mn-cs"/>
            </a:rPr>
            <a:t>万円の減，</a:t>
          </a:r>
          <a:r>
            <a:rPr altLang="ja-JP" lang="en-US" sz="1100" b="0" i="0">
              <a:solidFill>
                <a:srgbClr val="000000"/>
              </a:solidFill>
              <a:latin typeface="+mn-lt"/>
              <a:ea typeface="+mn-ea"/>
              <a:cs typeface="+mn-cs"/>
            </a:rPr>
            <a:t>1.5</a:t>
          </a:r>
          <a:r>
            <a:rPr altLang="ja-JP" lang="ja-JP" sz="1100" b="0" i="0">
              <a:solidFill>
                <a:srgbClr val="000000"/>
              </a:solidFill>
              <a:latin typeface="+mn-lt"/>
              <a:ea typeface="+mn-ea"/>
              <a:cs typeface="+mn-cs"/>
            </a:rPr>
            <a:t>ポイント改善した。</a:t>
          </a:r>
          <a:endParaRPr altLang="ja-JP" lang="ja-JP" sz="1400">
            <a:solidFill>
              <a:srgbClr val="000000"/>
            </a:solidFill>
          </a:endParaRPr>
        </a:p>
      </xdr:txBody>
    </xdr:sp>
    <xdr:clientData/>
  </xdr:twoCellAnchor>
  <xdr:oneCellAnchor>
    <xdr:from>
      <xdr:col>1</xdr:col>
      <xdr:colOff>28575</xdr:colOff>
      <xdr:row>29</xdr:row>
      <xdr:rowOff>104775</xdr:rowOff>
    </xdr:from>
    <xdr:ext cx="295275" cy="228600"/>
    <xdr:sp macro="">
      <xdr:nvSpPr>
        <xdr:cNvPr id="43" name="テキスト ボックス 42"/>
        <xdr:cNvSpPr txBox="1"/>
      </xdr:nvSpPr>
      <xdr:spPr>
        <a:xfrm>
          <a:off x="723900" y="5076825"/>
          <a:ext cx="29527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a:rPr>
            <a:t>(%)</a:t>
          </a:r>
          <a:endParaRPr altLang="en-US" lang="ja-JP"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3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247650</xdr:colOff>
      <xdr:row>43</xdr:row>
      <xdr:rowOff>38100</xdr:rowOff>
    </xdr:from>
    <xdr:ext cx="504825" cy="257175"/>
    <xdr:sp macro="">
      <xdr:nvSpPr>
        <xdr:cNvPr id="45" name="テキスト ボックス 44"/>
        <xdr:cNvSpPr txBox="1"/>
      </xdr:nvSpPr>
      <xdr:spPr>
        <a:xfrm>
          <a:off x="247650" y="7410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40.0</a:t>
          </a:r>
          <a:endParaRPr altLang="en-US" lang="ja-JP"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2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247650</xdr:colOff>
      <xdr:row>41</xdr:row>
      <xdr:rowOff>0</xdr:rowOff>
    </xdr:from>
    <xdr:ext cx="504825" cy="257175"/>
    <xdr:sp macro="">
      <xdr:nvSpPr>
        <xdr:cNvPr id="47" name="テキスト ボックス 46"/>
        <xdr:cNvSpPr txBox="1"/>
      </xdr:nvSpPr>
      <xdr:spPr>
        <a:xfrm>
          <a:off x="247650" y="7029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35.0</a:t>
          </a:r>
          <a:endParaRPr altLang="en-US" lang="ja-JP"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1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247650</xdr:colOff>
      <xdr:row>38</xdr:row>
      <xdr:rowOff>133350</xdr:rowOff>
    </xdr:from>
    <xdr:ext cx="504825" cy="257175"/>
    <xdr:sp macro="">
      <xdr:nvSpPr>
        <xdr:cNvPr id="49" name="テキスト ボックス 48"/>
        <xdr:cNvSpPr txBox="1"/>
      </xdr:nvSpPr>
      <xdr:spPr>
        <a:xfrm>
          <a:off x="247650" y="6648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30.0</a:t>
          </a:r>
          <a:endParaRPr altLang="en-US" lang="ja-JP"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0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247650</xdr:colOff>
      <xdr:row>36</xdr:row>
      <xdr:rowOff>95250</xdr:rowOff>
    </xdr:from>
    <xdr:ext cx="504825" cy="257175"/>
    <xdr:sp macro="">
      <xdr:nvSpPr>
        <xdr:cNvPr id="51" name="テキスト ボックス 50"/>
        <xdr:cNvSpPr txBox="1"/>
      </xdr:nvSpPr>
      <xdr:spPr>
        <a:xfrm>
          <a:off x="247650" y="6267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25.0</a:t>
          </a:r>
          <a:endParaRPr altLang="en-US" lang="ja-JP"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29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247650</xdr:colOff>
      <xdr:row>34</xdr:row>
      <xdr:rowOff>57150</xdr:rowOff>
    </xdr:from>
    <xdr:ext cx="504825" cy="257175"/>
    <xdr:sp macro="">
      <xdr:nvSpPr>
        <xdr:cNvPr id="53" name="テキスト ボックス 52"/>
        <xdr:cNvSpPr txBox="1"/>
      </xdr:nvSpPr>
      <xdr:spPr>
        <a:xfrm>
          <a:off x="247650" y="5886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20.0</a:t>
          </a:r>
          <a:endParaRPr altLang="en-US" lang="ja-JP"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48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247650</xdr:colOff>
      <xdr:row>32</xdr:row>
      <xdr:rowOff>19050</xdr:rowOff>
    </xdr:from>
    <xdr:ext cx="504825" cy="257175"/>
    <xdr:sp macro="">
      <xdr:nvSpPr>
        <xdr:cNvPr id="55" name="テキスト ボックス 54"/>
        <xdr:cNvSpPr txBox="1"/>
      </xdr:nvSpPr>
      <xdr:spPr>
        <a:xfrm>
          <a:off x="247650" y="5505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15.0</a:t>
          </a:r>
          <a:endParaRPr altLang="en-US" lang="ja-JP"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67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247650</xdr:colOff>
      <xdr:row>29</xdr:row>
      <xdr:rowOff>152400</xdr:rowOff>
    </xdr:from>
    <xdr:ext cx="504825" cy="257175"/>
    <xdr:sp macro="">
      <xdr:nvSpPr>
        <xdr:cNvPr id="57" name="テキスト ボックス 56"/>
        <xdr:cNvSpPr txBox="1"/>
      </xdr:nvSpPr>
      <xdr:spPr>
        <a:xfrm>
          <a:off x="247650" y="5124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10.0</a:t>
          </a:r>
          <a:endParaRPr altLang="en-US" lang="ja-JP"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fLocksText="0">
      <xdr:nvSpPr>
        <xdr:cNvPr id="58" name="人件費グラフ枠"/>
        <xdr:cNvSpPr/>
      </xdr:nvSpPr>
      <xdr:spPr>
        <a:xfrm>
          <a:off x="762000" y="5267325"/>
          <a:ext cx="4619625"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9175" y="5743575"/>
          <a:ext cx="0" cy="129540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152400</xdr:rowOff>
    </xdr:from>
    <xdr:ext cx="762000" cy="257175"/>
    <xdr:sp macro="">
      <xdr:nvSpPr>
        <xdr:cNvPr id="60" name="人件費最小値テキスト"/>
        <xdr:cNvSpPr txBox="1"/>
      </xdr:nvSpPr>
      <xdr:spPr>
        <a:xfrm>
          <a:off x="4914900" y="70104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a:rPr>
            <a:t>33.2</a:t>
          </a:r>
          <a:endParaRPr altLang="en-US" lang="ja-JP"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3925" y="70389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0</xdr:rowOff>
    </xdr:from>
    <xdr:ext cx="762000" cy="257175"/>
    <xdr:sp macro="">
      <xdr:nvSpPr>
        <xdr:cNvPr id="62" name="人件費最大値テキスト"/>
        <xdr:cNvSpPr txBox="1"/>
      </xdr:nvSpPr>
      <xdr:spPr>
        <a:xfrm>
          <a:off x="4914900" y="54864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a:rPr>
            <a:t>16.2</a:t>
          </a:r>
          <a:endParaRPr altLang="en-US" lang="ja-JP"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3925" y="57435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xdr:rowOff>
    </xdr:from>
    <xdr:to>
      <xdr:col>7</xdr:col>
      <xdr:colOff>15875</xdr:colOff>
      <xdr:row>38</xdr:row>
      <xdr:rowOff>119380</xdr:rowOff>
    </xdr:to>
    <xdr:cxnSp macro="">
      <xdr:nvCxnSpPr>
        <xdr:cNvPr id="64" name="直線コネクタ 63"/>
        <xdr:cNvCxnSpPr/>
      </xdr:nvCxnSpPr>
      <xdr:spPr>
        <a:xfrm flipV="1">
          <a:off x="3990975" y="6524625"/>
          <a:ext cx="838200" cy="1143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123825</xdr:rowOff>
    </xdr:from>
    <xdr:ext cx="762000" cy="257175"/>
    <xdr:sp macro="">
      <xdr:nvSpPr>
        <xdr:cNvPr id="65" name="人件費平均値テキスト"/>
        <xdr:cNvSpPr txBox="1"/>
      </xdr:nvSpPr>
      <xdr:spPr>
        <a:xfrm>
          <a:off x="4914900" y="612457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000080"/>
              </a:solidFill>
              <a:latin typeface="ＭＳ Ｐゴシック"/>
            </a:rPr>
            <a:t>23.9</a:t>
          </a:r>
          <a:endParaRPr altLang="en-US" lang="ja-JP"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fLocksText="0">
      <xdr:nvSpPr>
        <xdr:cNvPr id="66" name="フローチャート : 判断 65"/>
        <xdr:cNvSpPr/>
      </xdr:nvSpPr>
      <xdr:spPr>
        <a:xfrm>
          <a:off x="4772025" y="62769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4</xdr:col>
      <xdr:colOff>346075</xdr:colOff>
      <xdr:row>38</xdr:row>
      <xdr:rowOff>119380</xdr:rowOff>
    </xdr:from>
    <xdr:to>
      <xdr:col>5</xdr:col>
      <xdr:colOff>549275</xdr:colOff>
      <xdr:row>39</xdr:row>
      <xdr:rowOff>77470</xdr:rowOff>
    </xdr:to>
    <xdr:cxnSp macro="">
      <xdr:nvCxnSpPr>
        <xdr:cNvPr id="67" name="直線コネクタ 66"/>
        <xdr:cNvCxnSpPr/>
      </xdr:nvCxnSpPr>
      <xdr:spPr>
        <a:xfrm flipV="1">
          <a:off x="3095625" y="6638925"/>
          <a:ext cx="895350" cy="1238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fLocksText="0">
      <xdr:nvSpPr>
        <xdr:cNvPr id="68" name="フローチャート : 判断 67"/>
        <xdr:cNvSpPr/>
      </xdr:nvSpPr>
      <xdr:spPr>
        <a:xfrm>
          <a:off x="3933825" y="62769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5</xdr:col>
      <xdr:colOff>161925</xdr:colOff>
      <xdr:row>35</xdr:row>
      <xdr:rowOff>47625</xdr:rowOff>
    </xdr:from>
    <xdr:ext cx="733425" cy="257175"/>
    <xdr:sp macro="">
      <xdr:nvSpPr>
        <xdr:cNvPr id="69" name="テキスト ボックス 68"/>
        <xdr:cNvSpPr txBox="1"/>
      </xdr:nvSpPr>
      <xdr:spPr>
        <a:xfrm>
          <a:off x="3600450" y="6048375"/>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23.9</a:t>
          </a:r>
          <a:endParaRPr altLang="en-US" lang="ja-JP" sz="1000" b="1">
            <a:solidFill>
              <a:srgbClr val="000080"/>
            </a:solidFill>
            <a:latin typeface="ＭＳ Ｐゴシック"/>
          </a:endParaRPr>
        </a:p>
      </xdr:txBody>
    </xdr:sp>
    <xdr:clientData/>
  </xdr:oneCellAnchor>
  <xdr:twoCellAnchor>
    <xdr:from>
      <xdr:col>3</xdr:col>
      <xdr:colOff>142875</xdr:colOff>
      <xdr:row>39</xdr:row>
      <xdr:rowOff>77470</xdr:rowOff>
    </xdr:from>
    <xdr:to>
      <xdr:col>4</xdr:col>
      <xdr:colOff>346075</xdr:colOff>
      <xdr:row>39</xdr:row>
      <xdr:rowOff>107950</xdr:rowOff>
    </xdr:to>
    <xdr:cxnSp macro="">
      <xdr:nvCxnSpPr>
        <xdr:cNvPr id="70" name="直線コネクタ 69"/>
        <xdr:cNvCxnSpPr/>
      </xdr:nvCxnSpPr>
      <xdr:spPr>
        <a:xfrm flipV="1">
          <a:off x="2209800" y="6762750"/>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fLocksText="0">
      <xdr:nvSpPr>
        <xdr:cNvPr id="71" name="フローチャート : 判断 70"/>
        <xdr:cNvSpPr/>
      </xdr:nvSpPr>
      <xdr:spPr>
        <a:xfrm>
          <a:off x="3048000" y="63817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xdr:col>
      <xdr:colOff>647700</xdr:colOff>
      <xdr:row>35</xdr:row>
      <xdr:rowOff>152400</xdr:rowOff>
    </xdr:from>
    <xdr:ext cx="762000" cy="257175"/>
    <xdr:sp macro="">
      <xdr:nvSpPr>
        <xdr:cNvPr id="72" name="テキスト ボックス 71"/>
        <xdr:cNvSpPr txBox="1"/>
      </xdr:nvSpPr>
      <xdr:spPr>
        <a:xfrm>
          <a:off x="2714625" y="61531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25.3</a:t>
          </a:r>
          <a:endParaRPr altLang="en-US" lang="ja-JP" sz="1000" b="1">
            <a:solidFill>
              <a:srgbClr val="000080"/>
            </a:solidFill>
            <a:latin typeface="ＭＳ Ｐゴシック"/>
          </a:endParaRPr>
        </a:p>
      </xdr:txBody>
    </xdr:sp>
    <xdr:clientData/>
  </xdr:oneCellAnchor>
  <xdr:twoCellAnchor>
    <xdr:from>
      <xdr:col>1</xdr:col>
      <xdr:colOff>625475</xdr:colOff>
      <xdr:row>39</xdr:row>
      <xdr:rowOff>107950</xdr:rowOff>
    </xdr:from>
    <xdr:to>
      <xdr:col>3</xdr:col>
      <xdr:colOff>142875</xdr:colOff>
      <xdr:row>39</xdr:row>
      <xdr:rowOff>153670</xdr:rowOff>
    </xdr:to>
    <xdr:cxnSp macro="">
      <xdr:nvCxnSpPr>
        <xdr:cNvPr id="73" name="直線コネクタ 72"/>
        <xdr:cNvCxnSpPr/>
      </xdr:nvCxnSpPr>
      <xdr:spPr>
        <a:xfrm flipV="1">
          <a:off x="1323975" y="6791325"/>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fLocksText="0">
      <xdr:nvSpPr>
        <xdr:cNvPr id="74" name="フローチャート : 判断 73"/>
        <xdr:cNvSpPr/>
      </xdr:nvSpPr>
      <xdr:spPr>
        <a:xfrm>
          <a:off x="2162175" y="6438900"/>
          <a:ext cx="95250"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xdr:col>
      <xdr:colOff>447675</xdr:colOff>
      <xdr:row>36</xdr:row>
      <xdr:rowOff>38100</xdr:rowOff>
    </xdr:from>
    <xdr:ext cx="762000" cy="257175"/>
    <xdr:sp macro="">
      <xdr:nvSpPr>
        <xdr:cNvPr id="75" name="テキスト ボックス 74"/>
        <xdr:cNvSpPr txBox="1"/>
      </xdr:nvSpPr>
      <xdr:spPr>
        <a:xfrm>
          <a:off x="1828800" y="62103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26.0</a:t>
          </a:r>
          <a:endParaRPr altLang="en-US" lang="ja-JP" sz="1000" b="1">
            <a:solidFill>
              <a:srgbClr val="00008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fLocksText="0">
      <xdr:nvSpPr>
        <xdr:cNvPr id="76" name="フローチャート : 判断 75"/>
        <xdr:cNvSpPr/>
      </xdr:nvSpPr>
      <xdr:spPr>
        <a:xfrm>
          <a:off x="1266825" y="656272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xdr:col>
      <xdr:colOff>238125</xdr:colOff>
      <xdr:row>36</xdr:row>
      <xdr:rowOff>161925</xdr:rowOff>
    </xdr:from>
    <xdr:ext cx="762000" cy="257175"/>
    <xdr:sp macro="">
      <xdr:nvSpPr>
        <xdr:cNvPr id="77" name="テキスト ボックス 76"/>
        <xdr:cNvSpPr txBox="1"/>
      </xdr:nvSpPr>
      <xdr:spPr>
        <a:xfrm>
          <a:off x="933450" y="63341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27.6</a:t>
          </a:r>
          <a:endParaRPr altLang="en-US" lang="ja-JP" sz="1000" b="1">
            <a:solidFill>
              <a:srgbClr val="000080"/>
            </a:solidFill>
            <a:latin typeface="ＭＳ Ｐゴシック"/>
          </a:endParaRPr>
        </a:p>
      </xdr:txBody>
    </xdr:sp>
    <xdr:clientData/>
  </xdr:oneCellAnchor>
  <xdr:oneCellAnchor>
    <xdr:from>
      <xdr:col>6</xdr:col>
      <xdr:colOff>485775</xdr:colOff>
      <xdr:row>44</xdr:row>
      <xdr:rowOff>9525</xdr:rowOff>
    </xdr:from>
    <xdr:ext cx="762000" cy="257175"/>
    <xdr:sp macro="">
      <xdr:nvSpPr>
        <xdr:cNvPr id="78" name="テキスト ボックス 77"/>
        <xdr:cNvSpPr txBox="1"/>
      </xdr:nvSpPr>
      <xdr:spPr>
        <a:xfrm>
          <a:off x="4610100" y="7553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H26</a:t>
          </a:r>
          <a:endParaRPr altLang="en-US" lang="ja-JP" sz="1000">
            <a:latin typeface="ＭＳ Ｐゴシック"/>
          </a:endParaRPr>
        </a:p>
      </xdr:txBody>
    </xdr:sp>
    <xdr:clientData/>
  </xdr:oneCellAnchor>
  <xdr:oneCellAnchor>
    <xdr:from>
      <xdr:col>5</xdr:col>
      <xdr:colOff>333375</xdr:colOff>
      <xdr:row>44</xdr:row>
      <xdr:rowOff>9525</xdr:rowOff>
    </xdr:from>
    <xdr:ext cx="762000" cy="257175"/>
    <xdr:sp macro="">
      <xdr:nvSpPr>
        <xdr:cNvPr id="79" name="テキスト ボックス 78"/>
        <xdr:cNvSpPr txBox="1"/>
      </xdr:nvSpPr>
      <xdr:spPr>
        <a:xfrm>
          <a:off x="3771900" y="7553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H25</a:t>
          </a:r>
          <a:endParaRPr altLang="en-US" lang="ja-JP" sz="1000">
            <a:latin typeface="ＭＳ Ｐゴシック"/>
          </a:endParaRPr>
        </a:p>
      </xdr:txBody>
    </xdr:sp>
    <xdr:clientData/>
  </xdr:oneCellAnchor>
  <xdr:oneCellAnchor>
    <xdr:from>
      <xdr:col>4</xdr:col>
      <xdr:colOff>123825</xdr:colOff>
      <xdr:row>44</xdr:row>
      <xdr:rowOff>9525</xdr:rowOff>
    </xdr:from>
    <xdr:ext cx="762000" cy="257175"/>
    <xdr:sp macro="">
      <xdr:nvSpPr>
        <xdr:cNvPr id="80" name="テキスト ボックス 79"/>
        <xdr:cNvSpPr txBox="1"/>
      </xdr:nvSpPr>
      <xdr:spPr>
        <a:xfrm>
          <a:off x="2876550" y="7553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H24</a:t>
          </a:r>
          <a:endParaRPr altLang="en-US" lang="ja-JP" sz="1000">
            <a:latin typeface="ＭＳ Ｐゴシック"/>
          </a:endParaRPr>
        </a:p>
      </xdr:txBody>
    </xdr:sp>
    <xdr:clientData/>
  </xdr:oneCellAnchor>
  <xdr:oneCellAnchor>
    <xdr:from>
      <xdr:col>2</xdr:col>
      <xdr:colOff>609600</xdr:colOff>
      <xdr:row>44</xdr:row>
      <xdr:rowOff>9525</xdr:rowOff>
    </xdr:from>
    <xdr:ext cx="762000" cy="257175"/>
    <xdr:sp macro="">
      <xdr:nvSpPr>
        <xdr:cNvPr id="81" name="テキスト ボックス 80"/>
        <xdr:cNvSpPr txBox="1"/>
      </xdr:nvSpPr>
      <xdr:spPr>
        <a:xfrm>
          <a:off x="1990725" y="7553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H23</a:t>
          </a:r>
          <a:endParaRPr altLang="en-US" lang="ja-JP" sz="1000">
            <a:latin typeface="ＭＳ Ｐゴシック"/>
          </a:endParaRPr>
        </a:p>
      </xdr:txBody>
    </xdr:sp>
    <xdr:clientData/>
  </xdr:oneCellAnchor>
  <xdr:oneCellAnchor>
    <xdr:from>
      <xdr:col>1</xdr:col>
      <xdr:colOff>409575</xdr:colOff>
      <xdr:row>44</xdr:row>
      <xdr:rowOff>9525</xdr:rowOff>
    </xdr:from>
    <xdr:ext cx="762000" cy="257175"/>
    <xdr:sp macro="">
      <xdr:nvSpPr>
        <xdr:cNvPr id="82" name="テキスト ボックス 81"/>
        <xdr:cNvSpPr txBox="1"/>
      </xdr:nvSpPr>
      <xdr:spPr>
        <a:xfrm>
          <a:off x="1104900" y="7553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H22</a:t>
          </a:r>
          <a:endParaRPr altLang="en-US" lang="ja-JP" sz="1000">
            <a:latin typeface="ＭＳ Ｐゴシック"/>
          </a:endParaRPr>
        </a:p>
      </xdr:txBody>
    </xdr:sp>
    <xdr:clientData/>
  </xdr:oneCellAnchor>
  <xdr:twoCellAnchor>
    <xdr:from>
      <xdr:col>6</xdr:col>
      <xdr:colOff>650875</xdr:colOff>
      <xdr:row>37</xdr:row>
      <xdr:rowOff>125730</xdr:rowOff>
    </xdr:from>
    <xdr:to>
      <xdr:col>7</xdr:col>
      <xdr:colOff>66675</xdr:colOff>
      <xdr:row>38</xdr:row>
      <xdr:rowOff>55880</xdr:rowOff>
    </xdr:to>
    <xdr:sp macro="" fLocksText="0">
      <xdr:nvSpPr>
        <xdr:cNvPr id="83" name="円/楕円 82"/>
        <xdr:cNvSpPr/>
      </xdr:nvSpPr>
      <xdr:spPr>
        <a:xfrm>
          <a:off x="4772025" y="64674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xdr:col>
      <xdr:colOff>104775</xdr:colOff>
      <xdr:row>37</xdr:row>
      <xdr:rowOff>95250</xdr:rowOff>
    </xdr:from>
    <xdr:ext cx="762000" cy="257175"/>
    <xdr:sp macro="">
      <xdr:nvSpPr>
        <xdr:cNvPr id="84" name="人件費該当値テキスト"/>
        <xdr:cNvSpPr txBox="1"/>
      </xdr:nvSpPr>
      <xdr:spPr>
        <a:xfrm>
          <a:off x="4914900" y="64389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FF0000"/>
              </a:solidFill>
              <a:latin typeface="ＭＳ Ｐゴシック"/>
            </a:rPr>
            <a:t>26.4</a:t>
          </a:r>
          <a:endParaRPr altLang="en-US" lang="ja-JP" sz="1000" b="1">
            <a:solidFill>
              <a:srgbClr val="FF0000"/>
            </a:solidFill>
            <a:latin typeface="ＭＳ Ｐゴシック"/>
          </a:endParaRPr>
        </a:p>
      </xdr:txBody>
    </xdr:sp>
    <xdr:clientData/>
  </xdr:oneCellAnchor>
  <xdr:twoCellAnchor>
    <xdr:from>
      <xdr:col>5</xdr:col>
      <xdr:colOff>498475</xdr:colOff>
      <xdr:row>38</xdr:row>
      <xdr:rowOff>68580</xdr:rowOff>
    </xdr:from>
    <xdr:to>
      <xdr:col>5</xdr:col>
      <xdr:colOff>600075</xdr:colOff>
      <xdr:row>38</xdr:row>
      <xdr:rowOff>170180</xdr:rowOff>
    </xdr:to>
    <xdr:sp macro="" fLocksText="0">
      <xdr:nvSpPr>
        <xdr:cNvPr id="85" name="円/楕円 84"/>
        <xdr:cNvSpPr/>
      </xdr:nvSpPr>
      <xdr:spPr>
        <a:xfrm>
          <a:off x="3933825" y="65817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5</xdr:col>
      <xdr:colOff>161925</xdr:colOff>
      <xdr:row>38</xdr:row>
      <xdr:rowOff>152400</xdr:rowOff>
    </xdr:from>
    <xdr:ext cx="733425" cy="257175"/>
    <xdr:sp macro="">
      <xdr:nvSpPr>
        <xdr:cNvPr id="86" name="テキスト ボックス 85"/>
        <xdr:cNvSpPr txBox="1"/>
      </xdr:nvSpPr>
      <xdr:spPr>
        <a:xfrm>
          <a:off x="3600450" y="666750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27.9</a:t>
          </a:r>
          <a:endParaRPr altLang="en-US" lang="ja-JP" sz="1000" b="1">
            <a:solidFill>
              <a:srgbClr val="FF0000"/>
            </a:solidFill>
            <a:latin typeface="ＭＳ Ｐゴシック"/>
          </a:endParaRPr>
        </a:p>
      </xdr:txBody>
    </xdr:sp>
    <xdr:clientData/>
  </xdr:oneCellAnchor>
  <xdr:twoCellAnchor>
    <xdr:from>
      <xdr:col>4</xdr:col>
      <xdr:colOff>295275</xdr:colOff>
      <xdr:row>39</xdr:row>
      <xdr:rowOff>26670</xdr:rowOff>
    </xdr:from>
    <xdr:to>
      <xdr:col>4</xdr:col>
      <xdr:colOff>396875</xdr:colOff>
      <xdr:row>39</xdr:row>
      <xdr:rowOff>128270</xdr:rowOff>
    </xdr:to>
    <xdr:sp macro="" fLocksText="0">
      <xdr:nvSpPr>
        <xdr:cNvPr id="87" name="円/楕円 86"/>
        <xdr:cNvSpPr/>
      </xdr:nvSpPr>
      <xdr:spPr>
        <a:xfrm>
          <a:off x="3048000" y="671512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xdr:col>
      <xdr:colOff>647700</xdr:colOff>
      <xdr:row>39</xdr:row>
      <xdr:rowOff>114300</xdr:rowOff>
    </xdr:from>
    <xdr:ext cx="762000" cy="257175"/>
    <xdr:sp macro="">
      <xdr:nvSpPr>
        <xdr:cNvPr id="88" name="テキスト ボックス 87"/>
        <xdr:cNvSpPr txBox="1"/>
      </xdr:nvSpPr>
      <xdr:spPr>
        <a:xfrm>
          <a:off x="2714625" y="68008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29.6</a:t>
          </a:r>
          <a:endParaRPr altLang="en-US" lang="ja-JP" sz="1000" b="1">
            <a:solidFill>
              <a:srgbClr val="FF0000"/>
            </a:solidFill>
            <a:latin typeface="ＭＳ Ｐゴシック"/>
          </a:endParaRPr>
        </a:p>
      </xdr:txBody>
    </xdr:sp>
    <xdr:clientData/>
  </xdr:oneCellAnchor>
  <xdr:twoCellAnchor>
    <xdr:from>
      <xdr:col>3</xdr:col>
      <xdr:colOff>92075</xdr:colOff>
      <xdr:row>39</xdr:row>
      <xdr:rowOff>57150</xdr:rowOff>
    </xdr:from>
    <xdr:to>
      <xdr:col>3</xdr:col>
      <xdr:colOff>193675</xdr:colOff>
      <xdr:row>39</xdr:row>
      <xdr:rowOff>158750</xdr:rowOff>
    </xdr:to>
    <xdr:sp macro="" fLocksText="0">
      <xdr:nvSpPr>
        <xdr:cNvPr id="89" name="円/楕円 88"/>
        <xdr:cNvSpPr/>
      </xdr:nvSpPr>
      <xdr:spPr>
        <a:xfrm>
          <a:off x="2162175" y="6743700"/>
          <a:ext cx="95250"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xdr:col>
      <xdr:colOff>447675</xdr:colOff>
      <xdr:row>39</xdr:row>
      <xdr:rowOff>142875</xdr:rowOff>
    </xdr:from>
    <xdr:ext cx="762000" cy="257175"/>
    <xdr:sp macro="">
      <xdr:nvSpPr>
        <xdr:cNvPr id="90" name="テキスト ボックス 89"/>
        <xdr:cNvSpPr txBox="1"/>
      </xdr:nvSpPr>
      <xdr:spPr>
        <a:xfrm>
          <a:off x="1828800" y="68294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30.0</a:t>
          </a:r>
          <a:endParaRPr altLang="en-US" lang="ja-JP" sz="1000" b="1">
            <a:solidFill>
              <a:srgbClr val="FF0000"/>
            </a:solidFill>
            <a:latin typeface="ＭＳ Ｐゴシック"/>
          </a:endParaRPr>
        </a:p>
      </xdr:txBody>
    </xdr:sp>
    <xdr:clientData/>
  </xdr:oneCellAnchor>
  <xdr:twoCellAnchor>
    <xdr:from>
      <xdr:col>1</xdr:col>
      <xdr:colOff>574675</xdr:colOff>
      <xdr:row>39</xdr:row>
      <xdr:rowOff>102870</xdr:rowOff>
    </xdr:from>
    <xdr:to>
      <xdr:col>1</xdr:col>
      <xdr:colOff>676275</xdr:colOff>
      <xdr:row>40</xdr:row>
      <xdr:rowOff>33020</xdr:rowOff>
    </xdr:to>
    <xdr:sp macro="" fLocksText="0">
      <xdr:nvSpPr>
        <xdr:cNvPr id="91" name="円/楕円 90"/>
        <xdr:cNvSpPr/>
      </xdr:nvSpPr>
      <xdr:spPr>
        <a:xfrm>
          <a:off x="1266825" y="679132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xdr:col>
      <xdr:colOff>238125</xdr:colOff>
      <xdr:row>40</xdr:row>
      <xdr:rowOff>19050</xdr:rowOff>
    </xdr:from>
    <xdr:ext cx="762000" cy="257175"/>
    <xdr:sp macro="">
      <xdr:nvSpPr>
        <xdr:cNvPr id="92" name="テキスト ボックス 91"/>
        <xdr:cNvSpPr txBox="1"/>
      </xdr:nvSpPr>
      <xdr:spPr>
        <a:xfrm>
          <a:off x="933450" y="68770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30.6</a:t>
          </a:r>
          <a:endParaRPr altLang="en-US" lang="ja-JP"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fLocksText="0">
      <xdr:nvSpPr>
        <xdr:cNvPr id="93" name="正方形/長方形 92"/>
        <xdr:cNvSpPr/>
      </xdr:nvSpPr>
      <xdr:spPr>
        <a:xfrm>
          <a:off x="12449175" y="1266825"/>
          <a:ext cx="4619625" cy="32385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fLocksText="0">
      <xdr:nvSpPr>
        <xdr:cNvPr id="94" name="正方形/長方形 93"/>
        <xdr:cNvSpPr/>
      </xdr:nvSpPr>
      <xdr:spPr>
        <a:xfrm>
          <a:off x="17078325" y="13335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fLocksText="0">
      <xdr:nvSpPr>
        <xdr:cNvPr id="95" name="正方形/長方形 94"/>
        <xdr:cNvSpPr/>
      </xdr:nvSpPr>
      <xdr:spPr>
        <a:xfrm>
          <a:off x="17078325" y="15240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67/87</a:t>
          </a:r>
          <a:endParaRPr altLang="en-US" lang="ja-JP"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fLocksText="0">
      <xdr:nvSpPr>
        <xdr:cNvPr id="96" name="正方形/長方形 95"/>
        <xdr:cNvSpPr/>
      </xdr:nvSpPr>
      <xdr:spPr>
        <a:xfrm>
          <a:off x="18773775" y="1333500"/>
          <a:ext cx="139065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fLocksText="0">
      <xdr:nvSpPr>
        <xdr:cNvPr id="97" name="正方形/長方形 96"/>
        <xdr:cNvSpPr/>
      </xdr:nvSpPr>
      <xdr:spPr>
        <a:xfrm>
          <a:off x="18773775" y="1524000"/>
          <a:ext cx="139065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14.3</a:t>
          </a:r>
          <a:endParaRPr altLang="en-US" lang="ja-JP"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fLocksText="0">
      <xdr:nvSpPr>
        <xdr:cNvPr id="98" name="正方形/長方形 97"/>
        <xdr:cNvSpPr/>
      </xdr:nvSpPr>
      <xdr:spPr>
        <a:xfrm>
          <a:off x="20383500" y="13335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fLocksText="0">
      <xdr:nvSpPr>
        <xdr:cNvPr id="99" name="正方形/長方形 98"/>
        <xdr:cNvSpPr/>
      </xdr:nvSpPr>
      <xdr:spPr>
        <a:xfrm>
          <a:off x="20383500" y="15240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17.7</a:t>
          </a:r>
          <a:endParaRPr altLang="en-US" lang="ja-JP"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fLocksText="0">
      <xdr:nvSpPr>
        <xdr:cNvPr id="100" name="正方形/長方形 99"/>
        <xdr:cNvSpPr/>
      </xdr:nvSpPr>
      <xdr:spPr>
        <a:xfrm>
          <a:off x="12449175" y="1838325"/>
          <a:ext cx="4619625"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fLocksText="0">
      <xdr:nvSpPr>
        <xdr:cNvPr id="101" name="正方形/長方形 100"/>
        <xdr:cNvSpPr/>
      </xdr:nvSpPr>
      <xdr:spPr>
        <a:xfrm>
          <a:off x="17402175" y="1838325"/>
          <a:ext cx="5334000" cy="22860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fLocksText="0">
      <xdr:nvSpPr>
        <xdr:cNvPr id="102" name="正方形/長方形 101"/>
        <xdr:cNvSpPr/>
      </xdr:nvSpPr>
      <xdr:spPr>
        <a:xfrm>
          <a:off x="17459325" y="1838325"/>
          <a:ext cx="3810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altLang="en-US" lang="ja-JP"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fLocksText="0">
      <xdr:nvSpPr>
        <xdr:cNvPr id="103" name="テキスト ボックス 102"/>
        <xdr:cNvSpPr txBox="1"/>
      </xdr:nvSpPr>
      <xdr:spPr>
        <a:xfrm>
          <a:off x="17497425" y="2162175"/>
          <a:ext cx="5086350" cy="1905000"/>
        </a:xfrm>
        <a:prstGeom prst="rect"/>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a:r>
            <a:rPr altLang="ja-JP" lang="ja-JP" sz="1100" b="0" i="0">
              <a:solidFill>
                <a:srgbClr val="000000"/>
              </a:solidFill>
              <a:latin typeface="+mn-lt"/>
              <a:ea typeface="+mn-ea"/>
              <a:cs typeface="+mn-cs"/>
            </a:rPr>
            <a:t>　</a:t>
          </a:r>
          <a:r>
            <a:rPr altLang="ja-JP" lang="en-US" sz="1100" b="0" i="0">
              <a:solidFill>
                <a:srgbClr val="000000"/>
              </a:solidFill>
              <a:latin typeface="+mn-lt"/>
              <a:ea typeface="+mn-ea"/>
              <a:cs typeface="+mn-cs"/>
            </a:rPr>
            <a:t>26</a:t>
          </a:r>
          <a:r>
            <a:rPr altLang="ja-JP" lang="ja-JP" sz="1100" b="0" i="0">
              <a:solidFill>
                <a:srgbClr val="000000"/>
              </a:solidFill>
              <a:latin typeface="+mn-lt"/>
              <a:ea typeface="+mn-ea"/>
              <a:cs typeface="+mn-cs"/>
            </a:rPr>
            <a:t>年度は，類似団体平均を</a:t>
          </a:r>
          <a:r>
            <a:rPr altLang="ja-JP" lang="en-US" sz="1100" b="0" i="0">
              <a:solidFill>
                <a:srgbClr val="000000"/>
              </a:solidFill>
              <a:latin typeface="+mn-lt"/>
              <a:ea typeface="+mn-ea"/>
              <a:cs typeface="+mn-cs"/>
            </a:rPr>
            <a:t>2.6</a:t>
          </a:r>
          <a:r>
            <a:rPr altLang="ja-JP" lang="ja-JP" sz="1100" b="0" i="0">
              <a:solidFill>
                <a:srgbClr val="000000"/>
              </a:solidFill>
              <a:latin typeface="+mn-lt"/>
              <a:ea typeface="+mn-ea"/>
              <a:cs typeface="+mn-cs"/>
            </a:rPr>
            <a:t>ポイント上回った。</a:t>
          </a:r>
          <a:r>
            <a:rPr altLang="en-US" lang="ja-JP" sz="1100" b="0" i="0">
              <a:solidFill>
                <a:srgbClr val="000000"/>
              </a:solidFill>
              <a:latin typeface="+mn-lt"/>
              <a:ea typeface="+mn-ea"/>
              <a:cs typeface="+mn-cs"/>
            </a:rPr>
            <a:t>新内部事務系システム運用委託料</a:t>
          </a:r>
          <a:r>
            <a:rPr altLang="ja-JP" lang="ja-JP" sz="1100" b="0" i="0">
              <a:solidFill>
                <a:srgbClr val="000000"/>
              </a:solidFill>
              <a:latin typeface="+mn-lt"/>
              <a:ea typeface="+mn-ea"/>
              <a:cs typeface="+mn-cs"/>
            </a:rPr>
            <a:t>や</a:t>
          </a:r>
          <a:r>
            <a:rPr altLang="en-US" lang="ja-JP" sz="1100" b="0" i="0">
              <a:solidFill>
                <a:srgbClr val="000000"/>
              </a:solidFill>
              <a:latin typeface="+mn-lt"/>
              <a:ea typeface="+mn-ea"/>
              <a:cs typeface="+mn-cs"/>
            </a:rPr>
            <a:t>指定管理委託料等</a:t>
          </a:r>
          <a:r>
            <a:rPr altLang="ja-JP" lang="ja-JP" sz="1100" b="0" i="0">
              <a:solidFill>
                <a:srgbClr val="000000"/>
              </a:solidFill>
              <a:latin typeface="+mn-lt"/>
              <a:ea typeface="+mn-ea"/>
              <a:cs typeface="+mn-cs"/>
            </a:rPr>
            <a:t>の増</a:t>
          </a:r>
          <a:r>
            <a:rPr altLang="en-US" lang="ja-JP" sz="1100" b="0" i="0">
              <a:solidFill>
                <a:srgbClr val="000000"/>
              </a:solidFill>
              <a:latin typeface="+mn-lt"/>
              <a:ea typeface="+mn-ea"/>
              <a:cs typeface="+mn-cs"/>
            </a:rPr>
            <a:t>等</a:t>
          </a:r>
          <a:r>
            <a:rPr altLang="ja-JP" lang="ja-JP" sz="1100" b="0" i="0">
              <a:solidFill>
                <a:srgbClr val="000000"/>
              </a:solidFill>
              <a:latin typeface="+mn-lt"/>
              <a:ea typeface="+mn-ea"/>
              <a:cs typeface="+mn-cs"/>
            </a:rPr>
            <a:t>により物件費全体で，前年度と比較して約</a:t>
          </a:r>
          <a:r>
            <a:rPr altLang="ja-JP" lang="en-US" sz="1100" b="0" i="0">
              <a:solidFill>
                <a:srgbClr val="000000"/>
              </a:solidFill>
              <a:latin typeface="+mn-lt"/>
              <a:ea typeface="+mn-ea"/>
              <a:cs typeface="+mn-cs"/>
            </a:rPr>
            <a:t>3</a:t>
          </a:r>
          <a:r>
            <a:rPr altLang="ja-JP" lang="ja-JP" sz="1100" b="0" i="0">
              <a:solidFill>
                <a:srgbClr val="000000"/>
              </a:solidFill>
              <a:latin typeface="+mn-lt"/>
              <a:ea typeface="+mn-ea"/>
              <a:cs typeface="+mn-cs"/>
            </a:rPr>
            <a:t>億</a:t>
          </a:r>
          <a:r>
            <a:rPr altLang="ja-JP" lang="en-US" sz="1100" b="0" i="0">
              <a:solidFill>
                <a:srgbClr val="000000"/>
              </a:solidFill>
              <a:latin typeface="+mn-lt"/>
              <a:ea typeface="+mn-ea"/>
              <a:cs typeface="+mn-cs"/>
            </a:rPr>
            <a:t>8,600</a:t>
          </a:r>
          <a:r>
            <a:rPr altLang="ja-JP" lang="ja-JP" sz="1100" b="0" i="0">
              <a:solidFill>
                <a:srgbClr val="000000"/>
              </a:solidFill>
              <a:latin typeface="+mn-lt"/>
              <a:ea typeface="+mn-ea"/>
              <a:cs typeface="+mn-cs"/>
            </a:rPr>
            <a:t>万円増加した。経常収支比率は，</a:t>
          </a:r>
          <a:r>
            <a:rPr altLang="ja-JP" lang="en-US" sz="1100" b="0" i="0">
              <a:solidFill>
                <a:srgbClr val="000000"/>
              </a:solidFill>
              <a:latin typeface="+mn-lt"/>
              <a:ea typeface="+mn-ea"/>
              <a:cs typeface="+mn-cs"/>
            </a:rPr>
            <a:t>0.8</a:t>
          </a:r>
          <a:r>
            <a:rPr altLang="ja-JP" lang="ja-JP" sz="1100" b="0" i="0">
              <a:solidFill>
                <a:srgbClr val="000000"/>
              </a:solidFill>
              <a:latin typeface="+mn-lt"/>
              <a:ea typeface="+mn-ea"/>
              <a:cs typeface="+mn-cs"/>
            </a:rPr>
            <a:t>ポイント悪化している。引き続き，内部管理経費や施設維持管理経費等を見直し，経常経費の削減に取り組む。</a:t>
          </a:r>
          <a:endParaRPr altLang="ja-JP" lang="ja-JP" sz="1400">
            <a:solidFill>
              <a:srgbClr val="000000"/>
            </a:solidFill>
          </a:endParaRPr>
        </a:p>
      </xdr:txBody>
    </xdr:sp>
    <xdr:clientData/>
  </xdr:twoCellAnchor>
  <xdr:oneCellAnchor>
    <xdr:from>
      <xdr:col>18</xdr:col>
      <xdr:colOff>38100</xdr:colOff>
      <xdr:row>9</xdr:row>
      <xdr:rowOff>104775</xdr:rowOff>
    </xdr:from>
    <xdr:ext cx="295275" cy="228600"/>
    <xdr:sp macro="">
      <xdr:nvSpPr>
        <xdr:cNvPr id="104" name="テキスト ボックス 103"/>
        <xdr:cNvSpPr txBox="1"/>
      </xdr:nvSpPr>
      <xdr:spPr>
        <a:xfrm>
          <a:off x="12401550" y="1647825"/>
          <a:ext cx="29527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a:rPr>
            <a:t>(%)</a:t>
          </a:r>
          <a:endParaRPr altLang="en-US" lang="ja-JP"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9175" y="4124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257175</xdr:colOff>
      <xdr:row>23</xdr:row>
      <xdr:rowOff>38100</xdr:rowOff>
    </xdr:from>
    <xdr:ext cx="504825" cy="257175"/>
    <xdr:sp macro="">
      <xdr:nvSpPr>
        <xdr:cNvPr id="106" name="テキスト ボックス 105"/>
        <xdr:cNvSpPr txBox="1"/>
      </xdr:nvSpPr>
      <xdr:spPr>
        <a:xfrm>
          <a:off x="11934825" y="3981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35.0</a:t>
          </a:r>
          <a:endParaRPr altLang="en-US" lang="ja-JP"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9175" y="3743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257175</xdr:colOff>
      <xdr:row>21</xdr:row>
      <xdr:rowOff>0</xdr:rowOff>
    </xdr:from>
    <xdr:ext cx="504825" cy="257175"/>
    <xdr:sp macro="">
      <xdr:nvSpPr>
        <xdr:cNvPr id="108" name="テキスト ボックス 107"/>
        <xdr:cNvSpPr txBox="1"/>
      </xdr:nvSpPr>
      <xdr:spPr>
        <a:xfrm>
          <a:off x="11934825" y="3600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30.0</a:t>
          </a:r>
          <a:endParaRPr altLang="en-US" lang="ja-JP"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9175" y="3362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257175</xdr:colOff>
      <xdr:row>18</xdr:row>
      <xdr:rowOff>133350</xdr:rowOff>
    </xdr:from>
    <xdr:ext cx="504825" cy="257175"/>
    <xdr:sp macro="">
      <xdr:nvSpPr>
        <xdr:cNvPr id="110" name="テキスト ボックス 109"/>
        <xdr:cNvSpPr txBox="1"/>
      </xdr:nvSpPr>
      <xdr:spPr>
        <a:xfrm>
          <a:off x="11934825" y="3219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25.0</a:t>
          </a:r>
          <a:endParaRPr altLang="en-US" lang="ja-JP"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9175" y="2981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257175</xdr:colOff>
      <xdr:row>16</xdr:row>
      <xdr:rowOff>95250</xdr:rowOff>
    </xdr:from>
    <xdr:ext cx="504825" cy="257175"/>
    <xdr:sp macro="">
      <xdr:nvSpPr>
        <xdr:cNvPr id="112" name="テキスト ボックス 111"/>
        <xdr:cNvSpPr txBox="1"/>
      </xdr:nvSpPr>
      <xdr:spPr>
        <a:xfrm>
          <a:off x="11934825" y="2838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20.0</a:t>
          </a:r>
          <a:endParaRPr altLang="en-US" lang="ja-JP"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9175" y="2600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257175</xdr:colOff>
      <xdr:row>14</xdr:row>
      <xdr:rowOff>57150</xdr:rowOff>
    </xdr:from>
    <xdr:ext cx="504825" cy="257175"/>
    <xdr:sp macro="">
      <xdr:nvSpPr>
        <xdr:cNvPr id="114" name="テキスト ボックス 113"/>
        <xdr:cNvSpPr txBox="1"/>
      </xdr:nvSpPr>
      <xdr:spPr>
        <a:xfrm>
          <a:off x="11934825" y="2457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15.0</a:t>
          </a:r>
          <a:endParaRPr altLang="en-US" lang="ja-JP"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9175" y="2219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257175</xdr:colOff>
      <xdr:row>12</xdr:row>
      <xdr:rowOff>19050</xdr:rowOff>
    </xdr:from>
    <xdr:ext cx="504825" cy="257175"/>
    <xdr:sp macro="">
      <xdr:nvSpPr>
        <xdr:cNvPr id="116" name="テキスト ボックス 115"/>
        <xdr:cNvSpPr txBox="1"/>
      </xdr:nvSpPr>
      <xdr:spPr>
        <a:xfrm>
          <a:off x="11934825" y="2076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10.0</a:t>
          </a:r>
          <a:endParaRPr altLang="en-US" lang="ja-JP"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9175" y="1838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257175</xdr:colOff>
      <xdr:row>9</xdr:row>
      <xdr:rowOff>152400</xdr:rowOff>
    </xdr:from>
    <xdr:ext cx="504825" cy="257175"/>
    <xdr:sp macro="">
      <xdr:nvSpPr>
        <xdr:cNvPr id="118" name="テキスト ボックス 117"/>
        <xdr:cNvSpPr txBox="1"/>
      </xdr:nvSpPr>
      <xdr:spPr>
        <a:xfrm>
          <a:off x="11934825" y="1695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5.0</a:t>
          </a:r>
          <a:endParaRPr altLang="en-US" lang="ja-JP"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fLocksText="0">
      <xdr:nvSpPr>
        <xdr:cNvPr id="119" name="物件費グラフ枠"/>
        <xdr:cNvSpPr/>
      </xdr:nvSpPr>
      <xdr:spPr>
        <a:xfrm>
          <a:off x="12449175" y="1838325"/>
          <a:ext cx="4619625"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06825" y="2257425"/>
          <a:ext cx="0" cy="12287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20</xdr:row>
      <xdr:rowOff>28575</xdr:rowOff>
    </xdr:from>
    <xdr:ext cx="762000" cy="257175"/>
    <xdr:sp macro="">
      <xdr:nvSpPr>
        <xdr:cNvPr id="121" name="物件費最小値テキスト"/>
        <xdr:cNvSpPr txBox="1"/>
      </xdr:nvSpPr>
      <xdr:spPr>
        <a:xfrm>
          <a:off x="16592550" y="34575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a:rPr>
            <a:t>26.6</a:t>
          </a:r>
          <a:endParaRPr altLang="en-US" lang="ja-JP"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61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11</xdr:row>
      <xdr:rowOff>114300</xdr:rowOff>
    </xdr:from>
    <xdr:ext cx="762000" cy="257175"/>
    <xdr:sp macro="">
      <xdr:nvSpPr>
        <xdr:cNvPr id="123" name="物件費最大値テキスト"/>
        <xdr:cNvSpPr txBox="1"/>
      </xdr:nvSpPr>
      <xdr:spPr>
        <a:xfrm>
          <a:off x="16592550" y="20002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a:rPr>
            <a:t>10.4</a:t>
          </a:r>
          <a:endParaRPr altLang="en-US" lang="ja-JP"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74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50800</xdr:rowOff>
    </xdr:from>
    <xdr:to>
      <xdr:col>24</xdr:col>
      <xdr:colOff>31750</xdr:colOff>
      <xdr:row>16</xdr:row>
      <xdr:rowOff>111760</xdr:rowOff>
    </xdr:to>
    <xdr:cxnSp macro="">
      <xdr:nvCxnSpPr>
        <xdr:cNvPr id="125" name="直線コネクタ 124"/>
        <xdr:cNvCxnSpPr/>
      </xdr:nvCxnSpPr>
      <xdr:spPr>
        <a:xfrm>
          <a:off x="15668625" y="2790825"/>
          <a:ext cx="838200" cy="666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14</xdr:row>
      <xdr:rowOff>47625</xdr:rowOff>
    </xdr:from>
    <xdr:ext cx="762000" cy="257175"/>
    <xdr:sp macro="">
      <xdr:nvSpPr>
        <xdr:cNvPr id="126" name="物件費平均値テキスト"/>
        <xdr:cNvSpPr txBox="1"/>
      </xdr:nvSpPr>
      <xdr:spPr>
        <a:xfrm>
          <a:off x="16592550" y="244792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000080"/>
              </a:solidFill>
              <a:latin typeface="ＭＳ Ｐゴシック"/>
            </a:rPr>
            <a:t>15.7</a:t>
          </a:r>
          <a:endParaRPr altLang="en-US" lang="ja-JP"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fLocksText="0">
      <xdr:nvSpPr>
        <xdr:cNvPr id="127" name="フローチャート : 判断 126"/>
        <xdr:cNvSpPr/>
      </xdr:nvSpPr>
      <xdr:spPr>
        <a:xfrm>
          <a:off x="16459200" y="26098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21</xdr:col>
      <xdr:colOff>361950</xdr:colOff>
      <xdr:row>16</xdr:row>
      <xdr:rowOff>27940</xdr:rowOff>
    </xdr:from>
    <xdr:to>
      <xdr:col>22</xdr:col>
      <xdr:colOff>565150</xdr:colOff>
      <xdr:row>16</xdr:row>
      <xdr:rowOff>50800</xdr:rowOff>
    </xdr:to>
    <xdr:cxnSp macro="">
      <xdr:nvCxnSpPr>
        <xdr:cNvPr id="128" name="直線コネクタ 127"/>
        <xdr:cNvCxnSpPr/>
      </xdr:nvCxnSpPr>
      <xdr:spPr>
        <a:xfrm>
          <a:off x="14782800" y="2771775"/>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fLocksText="0">
      <xdr:nvSpPr>
        <xdr:cNvPr id="129" name="フローチャート : 判断 128"/>
        <xdr:cNvSpPr/>
      </xdr:nvSpPr>
      <xdr:spPr>
        <a:xfrm>
          <a:off x="15621000" y="25527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22</xdr:col>
      <xdr:colOff>180975</xdr:colOff>
      <xdr:row>13</xdr:row>
      <xdr:rowOff>95250</xdr:rowOff>
    </xdr:from>
    <xdr:ext cx="733425" cy="257175"/>
    <xdr:sp macro="">
      <xdr:nvSpPr>
        <xdr:cNvPr id="130" name="テキスト ボックス 129"/>
        <xdr:cNvSpPr txBox="1"/>
      </xdr:nvSpPr>
      <xdr:spPr>
        <a:xfrm>
          <a:off x="15287625" y="232410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15.0</a:t>
          </a:r>
          <a:endParaRPr altLang="en-US" lang="ja-JP" sz="1000" b="1">
            <a:solidFill>
              <a:srgbClr val="000080"/>
            </a:solidFill>
            <a:latin typeface="ＭＳ Ｐゴシック"/>
          </a:endParaRPr>
        </a:p>
      </xdr:txBody>
    </xdr:sp>
    <xdr:clientData/>
  </xdr:oneCellAnchor>
  <xdr:twoCellAnchor>
    <xdr:from>
      <xdr:col>20</xdr:col>
      <xdr:colOff>158750</xdr:colOff>
      <xdr:row>16</xdr:row>
      <xdr:rowOff>27940</xdr:rowOff>
    </xdr:from>
    <xdr:to>
      <xdr:col>21</xdr:col>
      <xdr:colOff>361950</xdr:colOff>
      <xdr:row>16</xdr:row>
      <xdr:rowOff>88900</xdr:rowOff>
    </xdr:to>
    <xdr:cxnSp macro="">
      <xdr:nvCxnSpPr>
        <xdr:cNvPr id="131" name="直線コネクタ 130"/>
        <xdr:cNvCxnSpPr/>
      </xdr:nvCxnSpPr>
      <xdr:spPr>
        <a:xfrm flipV="1">
          <a:off x="13896975" y="2771775"/>
          <a:ext cx="885825" cy="571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fLocksText="0">
      <xdr:nvSpPr>
        <xdr:cNvPr id="132" name="フローチャート : 判断 131"/>
        <xdr:cNvSpPr/>
      </xdr:nvSpPr>
      <xdr:spPr>
        <a:xfrm>
          <a:off x="14735175" y="2524125"/>
          <a:ext cx="95250"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20</xdr:col>
      <xdr:colOff>666750</xdr:colOff>
      <xdr:row>13</xdr:row>
      <xdr:rowOff>66675</xdr:rowOff>
    </xdr:from>
    <xdr:ext cx="762000" cy="257175"/>
    <xdr:sp macro="">
      <xdr:nvSpPr>
        <xdr:cNvPr id="133" name="テキスト ボックス 132"/>
        <xdr:cNvSpPr txBox="1"/>
      </xdr:nvSpPr>
      <xdr:spPr>
        <a:xfrm>
          <a:off x="14401800" y="22955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14.6</a:t>
          </a:r>
          <a:endParaRPr altLang="en-US" lang="ja-JP"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96520</xdr:rowOff>
    </xdr:to>
    <xdr:cxnSp macro="">
      <xdr:nvCxnSpPr>
        <xdr:cNvPr id="134" name="直線コネクタ 133"/>
        <xdr:cNvCxnSpPr/>
      </xdr:nvCxnSpPr>
      <xdr:spPr>
        <a:xfrm flipV="1">
          <a:off x="13001625" y="2828925"/>
          <a:ext cx="895350"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fLocksText="0">
      <xdr:nvSpPr>
        <xdr:cNvPr id="135" name="フローチャート : 判断 134"/>
        <xdr:cNvSpPr/>
      </xdr:nvSpPr>
      <xdr:spPr>
        <a:xfrm>
          <a:off x="13839825" y="24955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19</xdr:col>
      <xdr:colOff>457200</xdr:colOff>
      <xdr:row>13</xdr:row>
      <xdr:rowOff>38100</xdr:rowOff>
    </xdr:from>
    <xdr:ext cx="762000" cy="257175"/>
    <xdr:sp macro="">
      <xdr:nvSpPr>
        <xdr:cNvPr id="136" name="テキスト ボックス 135"/>
        <xdr:cNvSpPr txBox="1"/>
      </xdr:nvSpPr>
      <xdr:spPr>
        <a:xfrm>
          <a:off x="13506450" y="22669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14.3</a:t>
          </a:r>
          <a:endParaRPr altLang="en-US" lang="ja-JP" sz="1000" b="1">
            <a:solidFill>
              <a:srgbClr val="00008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fLocksText="0">
      <xdr:nvSpPr>
        <xdr:cNvPr id="137" name="フローチャート : 判断 136"/>
        <xdr:cNvSpPr/>
      </xdr:nvSpPr>
      <xdr:spPr>
        <a:xfrm>
          <a:off x="12954000" y="263842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18</xdr:col>
      <xdr:colOff>257175</xdr:colOff>
      <xdr:row>14</xdr:row>
      <xdr:rowOff>9525</xdr:rowOff>
    </xdr:from>
    <xdr:ext cx="762000" cy="257175"/>
    <xdr:sp macro="">
      <xdr:nvSpPr>
        <xdr:cNvPr id="138" name="テキスト ボックス 137"/>
        <xdr:cNvSpPr txBox="1"/>
      </xdr:nvSpPr>
      <xdr:spPr>
        <a:xfrm>
          <a:off x="12620625" y="24098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16.1</a:t>
          </a:r>
          <a:endParaRPr altLang="en-US" lang="ja-JP" sz="1000" b="1">
            <a:solidFill>
              <a:srgbClr val="000080"/>
            </a:solidFill>
            <a:latin typeface="ＭＳ Ｐゴシック"/>
          </a:endParaRPr>
        </a:p>
      </xdr:txBody>
    </xdr:sp>
    <xdr:clientData/>
  </xdr:oneCellAnchor>
  <xdr:oneCellAnchor>
    <xdr:from>
      <xdr:col>23</xdr:col>
      <xdr:colOff>495300</xdr:colOff>
      <xdr:row>24</xdr:row>
      <xdr:rowOff>9525</xdr:rowOff>
    </xdr:from>
    <xdr:ext cx="762000" cy="257175"/>
    <xdr:sp macro="">
      <xdr:nvSpPr>
        <xdr:cNvPr id="139" name="テキスト ボックス 138"/>
        <xdr:cNvSpPr txBox="1"/>
      </xdr:nvSpPr>
      <xdr:spPr>
        <a:xfrm>
          <a:off x="16287750" y="4124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H26</a:t>
          </a:r>
          <a:endParaRPr altLang="en-US" lang="ja-JP" sz="1000">
            <a:latin typeface="ＭＳ Ｐゴシック"/>
          </a:endParaRPr>
        </a:p>
      </xdr:txBody>
    </xdr:sp>
    <xdr:clientData/>
  </xdr:oneCellAnchor>
  <xdr:oneCellAnchor>
    <xdr:from>
      <xdr:col>22</xdr:col>
      <xdr:colOff>342900</xdr:colOff>
      <xdr:row>24</xdr:row>
      <xdr:rowOff>9525</xdr:rowOff>
    </xdr:from>
    <xdr:ext cx="762000" cy="257175"/>
    <xdr:sp macro="">
      <xdr:nvSpPr>
        <xdr:cNvPr id="140" name="テキスト ボックス 139"/>
        <xdr:cNvSpPr txBox="1"/>
      </xdr:nvSpPr>
      <xdr:spPr>
        <a:xfrm>
          <a:off x="15449550" y="4124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H25</a:t>
          </a:r>
          <a:endParaRPr altLang="en-US" lang="ja-JP" sz="1000">
            <a:latin typeface="ＭＳ Ｐゴシック"/>
          </a:endParaRPr>
        </a:p>
      </xdr:txBody>
    </xdr:sp>
    <xdr:clientData/>
  </xdr:oneCellAnchor>
  <xdr:oneCellAnchor>
    <xdr:from>
      <xdr:col>21</xdr:col>
      <xdr:colOff>142875</xdr:colOff>
      <xdr:row>24</xdr:row>
      <xdr:rowOff>9525</xdr:rowOff>
    </xdr:from>
    <xdr:ext cx="762000" cy="257175"/>
    <xdr:sp macro="">
      <xdr:nvSpPr>
        <xdr:cNvPr id="141" name="テキスト ボックス 140"/>
        <xdr:cNvSpPr txBox="1"/>
      </xdr:nvSpPr>
      <xdr:spPr>
        <a:xfrm>
          <a:off x="14563725" y="4124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H24</a:t>
          </a:r>
          <a:endParaRPr altLang="en-US" lang="ja-JP" sz="1000">
            <a:latin typeface="ＭＳ Ｐゴシック"/>
          </a:endParaRPr>
        </a:p>
      </xdr:txBody>
    </xdr:sp>
    <xdr:clientData/>
  </xdr:oneCellAnchor>
  <xdr:oneCellAnchor>
    <xdr:from>
      <xdr:col>19</xdr:col>
      <xdr:colOff>628650</xdr:colOff>
      <xdr:row>24</xdr:row>
      <xdr:rowOff>9525</xdr:rowOff>
    </xdr:from>
    <xdr:ext cx="762000" cy="257175"/>
    <xdr:sp macro="">
      <xdr:nvSpPr>
        <xdr:cNvPr id="142" name="テキスト ボックス 141"/>
        <xdr:cNvSpPr txBox="1"/>
      </xdr:nvSpPr>
      <xdr:spPr>
        <a:xfrm>
          <a:off x="13677900" y="4124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H23</a:t>
          </a:r>
          <a:endParaRPr altLang="en-US" lang="ja-JP" sz="1000">
            <a:latin typeface="ＭＳ Ｐゴシック"/>
          </a:endParaRPr>
        </a:p>
      </xdr:txBody>
    </xdr:sp>
    <xdr:clientData/>
  </xdr:oneCellAnchor>
  <xdr:oneCellAnchor>
    <xdr:from>
      <xdr:col>18</xdr:col>
      <xdr:colOff>419100</xdr:colOff>
      <xdr:row>24</xdr:row>
      <xdr:rowOff>9525</xdr:rowOff>
    </xdr:from>
    <xdr:ext cx="762000" cy="257175"/>
    <xdr:sp macro="">
      <xdr:nvSpPr>
        <xdr:cNvPr id="143" name="テキスト ボックス 142"/>
        <xdr:cNvSpPr txBox="1"/>
      </xdr:nvSpPr>
      <xdr:spPr>
        <a:xfrm>
          <a:off x="12782550" y="4124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H22</a:t>
          </a:r>
          <a:endParaRPr altLang="en-US" lang="ja-JP" sz="1000">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fLocksText="0">
      <xdr:nvSpPr>
        <xdr:cNvPr id="144" name="円/楕円 143"/>
        <xdr:cNvSpPr/>
      </xdr:nvSpPr>
      <xdr:spPr>
        <a:xfrm>
          <a:off x="16459200" y="28003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24</xdr:col>
      <xdr:colOff>114300</xdr:colOff>
      <xdr:row>16</xdr:row>
      <xdr:rowOff>28575</xdr:rowOff>
    </xdr:from>
    <xdr:ext cx="762000" cy="257175"/>
    <xdr:sp macro="">
      <xdr:nvSpPr>
        <xdr:cNvPr id="145" name="物件費該当値テキスト"/>
        <xdr:cNvSpPr txBox="1"/>
      </xdr:nvSpPr>
      <xdr:spPr>
        <a:xfrm>
          <a:off x="16592550" y="27717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FF0000"/>
              </a:solidFill>
              <a:latin typeface="ＭＳ Ｐゴシック"/>
            </a:rPr>
            <a:t>18.3</a:t>
          </a:r>
          <a:endParaRPr altLang="en-US" lang="ja-JP" sz="1000" b="1">
            <a:solidFill>
              <a:srgbClr val="FF0000"/>
            </a:solidFill>
            <a:latin typeface="ＭＳ Ｐゴシック"/>
          </a:endParaRPr>
        </a:p>
      </xdr:txBody>
    </xdr:sp>
    <xdr:clientData/>
  </xdr:oneCellAnchor>
  <xdr:twoCellAnchor>
    <xdr:from>
      <xdr:col>22</xdr:col>
      <xdr:colOff>514350</xdr:colOff>
      <xdr:row>16</xdr:row>
      <xdr:rowOff>0</xdr:rowOff>
    </xdr:from>
    <xdr:to>
      <xdr:col>22</xdr:col>
      <xdr:colOff>615950</xdr:colOff>
      <xdr:row>16</xdr:row>
      <xdr:rowOff>101600</xdr:rowOff>
    </xdr:to>
    <xdr:sp macro="" fLocksText="0">
      <xdr:nvSpPr>
        <xdr:cNvPr id="146" name="円/楕円 145"/>
        <xdr:cNvSpPr/>
      </xdr:nvSpPr>
      <xdr:spPr>
        <a:xfrm>
          <a:off x="15621000" y="27432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22</xdr:col>
      <xdr:colOff>180975</xdr:colOff>
      <xdr:row>16</xdr:row>
      <xdr:rowOff>85725</xdr:rowOff>
    </xdr:from>
    <xdr:ext cx="733425" cy="257175"/>
    <xdr:sp macro="">
      <xdr:nvSpPr>
        <xdr:cNvPr id="147" name="テキスト ボックス 146"/>
        <xdr:cNvSpPr txBox="1"/>
      </xdr:nvSpPr>
      <xdr:spPr>
        <a:xfrm>
          <a:off x="15287625" y="2828925"/>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17.5</a:t>
          </a:r>
          <a:endParaRPr altLang="en-US" lang="ja-JP" sz="1000" b="1">
            <a:solidFill>
              <a:srgbClr val="FF0000"/>
            </a:solidFill>
            <a:latin typeface="ＭＳ Ｐゴシック"/>
          </a:endParaRPr>
        </a:p>
      </xdr:txBody>
    </xdr:sp>
    <xdr:clientData/>
  </xdr:oneCellAnchor>
  <xdr:twoCellAnchor>
    <xdr:from>
      <xdr:col>21</xdr:col>
      <xdr:colOff>311150</xdr:colOff>
      <xdr:row>15</xdr:row>
      <xdr:rowOff>148590</xdr:rowOff>
    </xdr:from>
    <xdr:to>
      <xdr:col>21</xdr:col>
      <xdr:colOff>412750</xdr:colOff>
      <xdr:row>16</xdr:row>
      <xdr:rowOff>78740</xdr:rowOff>
    </xdr:to>
    <xdr:sp macro="" fLocksText="0">
      <xdr:nvSpPr>
        <xdr:cNvPr id="148" name="円/楕円 147"/>
        <xdr:cNvSpPr/>
      </xdr:nvSpPr>
      <xdr:spPr>
        <a:xfrm>
          <a:off x="14735175" y="2724150"/>
          <a:ext cx="95250"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20</xdr:col>
      <xdr:colOff>666750</xdr:colOff>
      <xdr:row>16</xdr:row>
      <xdr:rowOff>66675</xdr:rowOff>
    </xdr:from>
    <xdr:ext cx="762000" cy="257175"/>
    <xdr:sp macro="">
      <xdr:nvSpPr>
        <xdr:cNvPr id="149" name="テキスト ボックス 148"/>
        <xdr:cNvSpPr txBox="1"/>
      </xdr:nvSpPr>
      <xdr:spPr>
        <a:xfrm>
          <a:off x="14401800" y="28098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17.2</a:t>
          </a:r>
          <a:endParaRPr altLang="en-US" lang="ja-JP"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fLocksText="0">
      <xdr:nvSpPr>
        <xdr:cNvPr id="150" name="円/楕円 149"/>
        <xdr:cNvSpPr/>
      </xdr:nvSpPr>
      <xdr:spPr>
        <a:xfrm>
          <a:off x="13839825" y="27813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19</xdr:col>
      <xdr:colOff>457200</xdr:colOff>
      <xdr:row>16</xdr:row>
      <xdr:rowOff>123825</xdr:rowOff>
    </xdr:from>
    <xdr:ext cx="762000" cy="257175"/>
    <xdr:sp macro="">
      <xdr:nvSpPr>
        <xdr:cNvPr id="151" name="テキスト ボックス 150"/>
        <xdr:cNvSpPr txBox="1"/>
      </xdr:nvSpPr>
      <xdr:spPr>
        <a:xfrm>
          <a:off x="13506450" y="28670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18.0</a:t>
          </a:r>
          <a:endParaRPr altLang="en-US" lang="ja-JP" sz="1000" b="1">
            <a:solidFill>
              <a:srgbClr val="FF000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fLocksText="0">
      <xdr:nvSpPr>
        <xdr:cNvPr id="152" name="円/楕円 151"/>
        <xdr:cNvSpPr/>
      </xdr:nvSpPr>
      <xdr:spPr>
        <a:xfrm>
          <a:off x="12954000" y="279082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18</xdr:col>
      <xdr:colOff>257175</xdr:colOff>
      <xdr:row>16</xdr:row>
      <xdr:rowOff>133350</xdr:rowOff>
    </xdr:from>
    <xdr:ext cx="762000" cy="257175"/>
    <xdr:sp macro="">
      <xdr:nvSpPr>
        <xdr:cNvPr id="153" name="テキスト ボックス 152"/>
        <xdr:cNvSpPr txBox="1"/>
      </xdr:nvSpPr>
      <xdr:spPr>
        <a:xfrm>
          <a:off x="12620625" y="28765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18.1</a:t>
          </a:r>
          <a:endParaRPr altLang="en-US" lang="ja-JP"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fLocksText="0">
      <xdr:nvSpPr>
        <xdr:cNvPr id="154" name="正方形/長方形 153"/>
        <xdr:cNvSpPr/>
      </xdr:nvSpPr>
      <xdr:spPr>
        <a:xfrm>
          <a:off x="762000" y="8124825"/>
          <a:ext cx="4619625" cy="32385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fLocksText="0">
      <xdr:nvSpPr>
        <xdr:cNvPr id="155" name="正方形/長方形 154"/>
        <xdr:cNvSpPr/>
      </xdr:nvSpPr>
      <xdr:spPr>
        <a:xfrm>
          <a:off x="5400675" y="81915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fLocksText="0">
      <xdr:nvSpPr>
        <xdr:cNvPr id="156" name="正方形/長方形 155"/>
        <xdr:cNvSpPr/>
      </xdr:nvSpPr>
      <xdr:spPr>
        <a:xfrm>
          <a:off x="5400675" y="83820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59/87</a:t>
          </a:r>
          <a:endParaRPr altLang="en-US" lang="ja-JP"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fLocksText="0">
      <xdr:nvSpPr>
        <xdr:cNvPr id="157" name="正方形/長方形 156"/>
        <xdr:cNvSpPr/>
      </xdr:nvSpPr>
      <xdr:spPr>
        <a:xfrm>
          <a:off x="7086600" y="8191500"/>
          <a:ext cx="140017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fLocksText="0">
      <xdr:nvSpPr>
        <xdr:cNvPr id="158" name="正方形/長方形 157"/>
        <xdr:cNvSpPr/>
      </xdr:nvSpPr>
      <xdr:spPr>
        <a:xfrm>
          <a:off x="7086600" y="8382000"/>
          <a:ext cx="140017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11.7</a:t>
          </a:r>
          <a:endParaRPr altLang="en-US" lang="ja-JP"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fLocksText="0">
      <xdr:nvSpPr>
        <xdr:cNvPr id="159" name="正方形/長方形 158"/>
        <xdr:cNvSpPr/>
      </xdr:nvSpPr>
      <xdr:spPr>
        <a:xfrm>
          <a:off x="8696325" y="81915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fLocksText="0">
      <xdr:nvSpPr>
        <xdr:cNvPr id="160" name="正方形/長方形 159"/>
        <xdr:cNvSpPr/>
      </xdr:nvSpPr>
      <xdr:spPr>
        <a:xfrm>
          <a:off x="8696325" y="83820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14.0</a:t>
          </a:r>
          <a:endParaRPr altLang="en-US" lang="ja-JP"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fLocksText="0">
      <xdr:nvSpPr>
        <xdr:cNvPr id="161" name="正方形/長方形 160"/>
        <xdr:cNvSpPr/>
      </xdr:nvSpPr>
      <xdr:spPr>
        <a:xfrm>
          <a:off x="762000" y="8696325"/>
          <a:ext cx="4619625"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fLocksText="0">
      <xdr:nvSpPr>
        <xdr:cNvPr id="162" name="正方形/長方形 161"/>
        <xdr:cNvSpPr/>
      </xdr:nvSpPr>
      <xdr:spPr>
        <a:xfrm>
          <a:off x="5715000" y="8696325"/>
          <a:ext cx="5334000" cy="22860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fLocksText="0">
      <xdr:nvSpPr>
        <xdr:cNvPr id="163" name="正方形/長方形 162"/>
        <xdr:cNvSpPr/>
      </xdr:nvSpPr>
      <xdr:spPr>
        <a:xfrm>
          <a:off x="5781675" y="8696325"/>
          <a:ext cx="3810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altLang="en-US" lang="ja-JP"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fLocksText="0">
      <xdr:nvSpPr>
        <xdr:cNvPr id="164" name="テキスト ボックス 163"/>
        <xdr:cNvSpPr txBox="1"/>
      </xdr:nvSpPr>
      <xdr:spPr>
        <a:xfrm>
          <a:off x="5819775" y="9020175"/>
          <a:ext cx="5076825" cy="1905000"/>
        </a:xfrm>
        <a:prstGeom prst="rect"/>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a:r>
            <a:rPr altLang="ja-JP" lang="ja-JP" sz="1100" b="0" i="0">
              <a:solidFill>
                <a:srgbClr val="FF0000"/>
              </a:solidFill>
              <a:latin typeface="+mn-lt"/>
              <a:ea typeface="+mn-ea"/>
              <a:cs typeface="+mn-cs"/>
            </a:rPr>
            <a:t>　</a:t>
          </a:r>
          <a:r>
            <a:rPr altLang="ja-JP" lang="en-US" sz="1100" b="0" i="0" baseline="0">
              <a:solidFill>
                <a:srgbClr val="000000"/>
              </a:solidFill>
              <a:latin typeface="+mn-lt"/>
              <a:ea typeface="+mn-ea"/>
              <a:cs typeface="+mn-cs"/>
            </a:rPr>
            <a:t>26</a:t>
          </a:r>
          <a:r>
            <a:rPr altLang="ja-JP" lang="ja-JP" sz="1100" b="0" i="0">
              <a:solidFill>
                <a:srgbClr val="000000"/>
              </a:solidFill>
              <a:latin typeface="+mn-lt"/>
              <a:ea typeface="+mn-ea"/>
              <a:cs typeface="+mn-cs"/>
            </a:rPr>
            <a:t>年度は，類似団体平均を</a:t>
          </a:r>
          <a:r>
            <a:rPr altLang="ja-JP" lang="en-US" sz="1100" b="0" i="0">
              <a:solidFill>
                <a:srgbClr val="000000"/>
              </a:solidFill>
              <a:latin typeface="+mn-lt"/>
              <a:ea typeface="+mn-ea"/>
              <a:cs typeface="+mn-cs"/>
            </a:rPr>
            <a:t>0.5</a:t>
          </a:r>
          <a:r>
            <a:rPr altLang="ja-JP" lang="ja-JP" sz="1100" b="0" i="0">
              <a:solidFill>
                <a:srgbClr val="000000"/>
              </a:solidFill>
              <a:latin typeface="+mn-lt"/>
              <a:ea typeface="+mn-ea"/>
              <a:cs typeface="+mn-cs"/>
            </a:rPr>
            <a:t>ポイント上回った。障害者関係給付費，新たな私立保育所開園に伴う保育所入所児委託料，生活保護費の増などにより扶助費全体で，前年度と比較して約</a:t>
          </a:r>
          <a:r>
            <a:rPr altLang="ja-JP" lang="en-US" sz="1100" b="0" i="0">
              <a:solidFill>
                <a:srgbClr val="000000"/>
              </a:solidFill>
              <a:latin typeface="+mn-lt"/>
              <a:ea typeface="+mn-ea"/>
              <a:cs typeface="+mn-cs"/>
            </a:rPr>
            <a:t>2</a:t>
          </a:r>
          <a:r>
            <a:rPr altLang="ja-JP" lang="ja-JP" sz="1100" b="0" i="0">
              <a:solidFill>
                <a:srgbClr val="000000"/>
              </a:solidFill>
              <a:latin typeface="+mn-lt"/>
              <a:ea typeface="+mn-ea"/>
              <a:cs typeface="+mn-cs"/>
            </a:rPr>
            <a:t>億</a:t>
          </a:r>
          <a:r>
            <a:rPr altLang="ja-JP" lang="en-US" sz="1100" b="0" i="0">
              <a:solidFill>
                <a:srgbClr val="000000"/>
              </a:solidFill>
              <a:latin typeface="+mn-lt"/>
              <a:ea typeface="+mn-ea"/>
              <a:cs typeface="+mn-cs"/>
            </a:rPr>
            <a:t>5,500</a:t>
          </a:r>
          <a:r>
            <a:rPr altLang="ja-JP" lang="ja-JP" sz="1100" b="0" i="0">
              <a:solidFill>
                <a:srgbClr val="000000"/>
              </a:solidFill>
              <a:latin typeface="+mn-lt"/>
              <a:ea typeface="+mn-ea"/>
              <a:cs typeface="+mn-cs"/>
            </a:rPr>
            <a:t>万円の増，</a:t>
          </a:r>
          <a:r>
            <a:rPr altLang="ja-JP" lang="en-US" sz="1100" b="0" i="0">
              <a:solidFill>
                <a:srgbClr val="000000"/>
              </a:solidFill>
              <a:latin typeface="+mn-lt"/>
              <a:ea typeface="+mn-ea"/>
              <a:cs typeface="+mn-cs"/>
            </a:rPr>
            <a:t>0.5</a:t>
          </a:r>
          <a:r>
            <a:rPr altLang="ja-JP" lang="ja-JP" sz="1100" b="0" i="0">
              <a:solidFill>
                <a:srgbClr val="000000"/>
              </a:solidFill>
              <a:latin typeface="+mn-lt"/>
              <a:ea typeface="+mn-ea"/>
              <a:cs typeface="+mn-cs"/>
            </a:rPr>
            <a:t>ポイント悪化した。他自治体に比べて保護率が低く，伸びも穏やかである生活保護費については，平成</a:t>
          </a:r>
          <a:r>
            <a:rPr altLang="ja-JP" lang="en-US" sz="1100" b="0" i="0">
              <a:solidFill>
                <a:srgbClr val="000000"/>
              </a:solidFill>
              <a:latin typeface="+mn-lt"/>
              <a:ea typeface="+mn-ea"/>
              <a:cs typeface="+mn-cs"/>
            </a:rPr>
            <a:t>27</a:t>
          </a:r>
          <a:r>
            <a:rPr altLang="ja-JP" lang="ja-JP" sz="1100" b="0" i="0">
              <a:solidFill>
                <a:srgbClr val="000000"/>
              </a:solidFill>
              <a:latin typeface="+mn-lt"/>
              <a:ea typeface="+mn-ea"/>
              <a:cs typeface="+mn-cs"/>
            </a:rPr>
            <a:t>年</a:t>
          </a:r>
          <a:r>
            <a:rPr altLang="ja-JP" lang="en-US" sz="1100" b="0" i="0">
              <a:solidFill>
                <a:srgbClr val="000000"/>
              </a:solidFill>
              <a:latin typeface="+mn-lt"/>
              <a:ea typeface="+mn-ea"/>
              <a:cs typeface="+mn-cs"/>
            </a:rPr>
            <a:t>4</a:t>
          </a:r>
          <a:r>
            <a:rPr altLang="ja-JP" lang="ja-JP" sz="1100" b="0" i="0">
              <a:solidFill>
                <a:srgbClr val="000000"/>
              </a:solidFill>
              <a:latin typeface="+mn-lt"/>
              <a:ea typeface="+mn-ea"/>
              <a:cs typeface="+mn-cs"/>
            </a:rPr>
            <a:t>月より施行される被保護者就労支援事業等により被保護者の経済的自立を図る。</a:t>
          </a:r>
          <a:endParaRPr altLang="ja-JP" lang="ja-JP" sz="1400">
            <a:solidFill>
              <a:srgbClr val="000000"/>
            </a:solidFill>
          </a:endParaRPr>
        </a:p>
      </xdr:txBody>
    </xdr:sp>
    <xdr:clientData/>
  </xdr:twoCellAnchor>
  <xdr:oneCellAnchor>
    <xdr:from>
      <xdr:col>1</xdr:col>
      <xdr:colOff>28575</xdr:colOff>
      <xdr:row>49</xdr:row>
      <xdr:rowOff>104775</xdr:rowOff>
    </xdr:from>
    <xdr:ext cx="295275" cy="228600"/>
    <xdr:sp macro="">
      <xdr:nvSpPr>
        <xdr:cNvPr id="165" name="テキスト ボックス 164"/>
        <xdr:cNvSpPr txBox="1"/>
      </xdr:nvSpPr>
      <xdr:spPr>
        <a:xfrm>
          <a:off x="723900" y="8505825"/>
          <a:ext cx="29527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a:rPr>
            <a:t>(%)</a:t>
          </a:r>
          <a:endParaRPr altLang="en-US" lang="ja-JP"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2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247650</xdr:colOff>
      <xdr:row>63</xdr:row>
      <xdr:rowOff>38100</xdr:rowOff>
    </xdr:from>
    <xdr:ext cx="504825" cy="257175"/>
    <xdr:sp macro="">
      <xdr:nvSpPr>
        <xdr:cNvPr id="167" name="テキスト ボックス 166"/>
        <xdr:cNvSpPr txBox="1"/>
      </xdr:nvSpPr>
      <xdr:spPr>
        <a:xfrm>
          <a:off x="247650" y="10839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24.0</a:t>
          </a:r>
          <a:endParaRPr altLang="en-US" lang="ja-JP"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47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247650</xdr:colOff>
      <xdr:row>61</xdr:row>
      <xdr:rowOff>57150</xdr:rowOff>
    </xdr:from>
    <xdr:ext cx="504825" cy="257175"/>
    <xdr:sp macro="">
      <xdr:nvSpPr>
        <xdr:cNvPr id="169" name="テキスト ボックス 168"/>
        <xdr:cNvSpPr txBox="1"/>
      </xdr:nvSpPr>
      <xdr:spPr>
        <a:xfrm>
          <a:off x="247650" y="1051560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21.0</a:t>
          </a:r>
          <a:endParaRPr altLang="en-US" lang="ja-JP"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46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247650</xdr:colOff>
      <xdr:row>59</xdr:row>
      <xdr:rowOff>76200</xdr:rowOff>
    </xdr:from>
    <xdr:ext cx="504825" cy="257175"/>
    <xdr:sp macro="">
      <xdr:nvSpPr>
        <xdr:cNvPr id="171" name="テキスト ボックス 170"/>
        <xdr:cNvSpPr txBox="1"/>
      </xdr:nvSpPr>
      <xdr:spPr>
        <a:xfrm>
          <a:off x="247650" y="101917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18.0</a:t>
          </a:r>
          <a:endParaRPr altLang="en-US" lang="ja-JP"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125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247650</xdr:colOff>
      <xdr:row>57</xdr:row>
      <xdr:rowOff>95250</xdr:rowOff>
    </xdr:from>
    <xdr:ext cx="504825" cy="257175"/>
    <xdr:sp macro="">
      <xdr:nvSpPr>
        <xdr:cNvPr id="173" name="テキスト ボックス 172"/>
        <xdr:cNvSpPr txBox="1"/>
      </xdr:nvSpPr>
      <xdr:spPr>
        <a:xfrm>
          <a:off x="247650" y="986790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15.0</a:t>
          </a:r>
          <a:endParaRPr altLang="en-US" lang="ja-JP"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740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247650</xdr:colOff>
      <xdr:row>55</xdr:row>
      <xdr:rowOff>104775</xdr:rowOff>
    </xdr:from>
    <xdr:ext cx="504825" cy="257175"/>
    <xdr:sp macro="">
      <xdr:nvSpPr>
        <xdr:cNvPr id="175" name="テキスト ボックス 174"/>
        <xdr:cNvSpPr txBox="1"/>
      </xdr:nvSpPr>
      <xdr:spPr>
        <a:xfrm>
          <a:off x="247650" y="9534525"/>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12.0</a:t>
          </a:r>
          <a:endParaRPr altLang="en-US" lang="ja-JP"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355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247650</xdr:colOff>
      <xdr:row>53</xdr:row>
      <xdr:rowOff>123825</xdr:rowOff>
    </xdr:from>
    <xdr:ext cx="504825" cy="257175"/>
    <xdr:sp macro="">
      <xdr:nvSpPr>
        <xdr:cNvPr id="177" name="テキスト ボックス 176"/>
        <xdr:cNvSpPr txBox="1"/>
      </xdr:nvSpPr>
      <xdr:spPr>
        <a:xfrm>
          <a:off x="247650" y="9210675"/>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9.0</a:t>
          </a:r>
          <a:endParaRPr altLang="en-US" lang="ja-JP"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970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247650</xdr:colOff>
      <xdr:row>51</xdr:row>
      <xdr:rowOff>142875</xdr:rowOff>
    </xdr:from>
    <xdr:ext cx="504825" cy="257175"/>
    <xdr:sp macro="">
      <xdr:nvSpPr>
        <xdr:cNvPr id="179" name="テキスト ボックス 178"/>
        <xdr:cNvSpPr txBox="1"/>
      </xdr:nvSpPr>
      <xdr:spPr>
        <a:xfrm>
          <a:off x="247650" y="8886825"/>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6.0</a:t>
          </a:r>
          <a:endParaRPr altLang="en-US" lang="ja-JP"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6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247650</xdr:colOff>
      <xdr:row>49</xdr:row>
      <xdr:rowOff>152400</xdr:rowOff>
    </xdr:from>
    <xdr:ext cx="504825" cy="257175"/>
    <xdr:sp macro="">
      <xdr:nvSpPr>
        <xdr:cNvPr id="181" name="テキスト ボックス 180"/>
        <xdr:cNvSpPr txBox="1"/>
      </xdr:nvSpPr>
      <xdr:spPr>
        <a:xfrm>
          <a:off x="247650" y="8553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3.0</a:t>
          </a:r>
          <a:endParaRPr altLang="en-US" lang="ja-JP"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fLocksText="0">
      <xdr:nvSpPr>
        <xdr:cNvPr id="182" name="扶助費グラフ枠"/>
        <xdr:cNvSpPr/>
      </xdr:nvSpPr>
      <xdr:spPr>
        <a:xfrm>
          <a:off x="762000" y="8696325"/>
          <a:ext cx="4619625"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9175" y="9153525"/>
          <a:ext cx="0" cy="13049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152400</xdr:rowOff>
    </xdr:from>
    <xdr:ext cx="762000" cy="257175"/>
    <xdr:sp macro="">
      <xdr:nvSpPr>
        <xdr:cNvPr id="184" name="扶助費最小値テキスト"/>
        <xdr:cNvSpPr txBox="1"/>
      </xdr:nvSpPr>
      <xdr:spPr>
        <a:xfrm>
          <a:off x="4914900" y="104394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a:rPr>
            <a:t>19.2</a:t>
          </a:r>
          <a:endParaRPr altLang="en-US" lang="ja-JP"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3925" y="104584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152400</xdr:rowOff>
    </xdr:from>
    <xdr:ext cx="762000" cy="257175"/>
    <xdr:sp macro="">
      <xdr:nvSpPr>
        <xdr:cNvPr id="186" name="扶助費最大値テキスト"/>
        <xdr:cNvSpPr txBox="1"/>
      </xdr:nvSpPr>
      <xdr:spPr>
        <a:xfrm>
          <a:off x="4914900" y="88963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a:rPr>
            <a:t>7.2</a:t>
          </a:r>
          <a:endParaRPr altLang="en-US" lang="ja-JP"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3925" y="91535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23585</xdr:rowOff>
    </xdr:from>
    <xdr:to>
      <xdr:col>7</xdr:col>
      <xdr:colOff>15875</xdr:colOff>
      <xdr:row>56</xdr:row>
      <xdr:rowOff>78015</xdr:rowOff>
    </xdr:to>
    <xdr:cxnSp macro="">
      <xdr:nvCxnSpPr>
        <xdr:cNvPr id="188" name="直線コネクタ 187"/>
        <xdr:cNvCxnSpPr/>
      </xdr:nvCxnSpPr>
      <xdr:spPr>
        <a:xfrm>
          <a:off x="3990975" y="9620250"/>
          <a:ext cx="838200" cy="571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161925</xdr:rowOff>
    </xdr:from>
    <xdr:ext cx="762000" cy="257175"/>
    <xdr:sp macro="">
      <xdr:nvSpPr>
        <xdr:cNvPr id="189" name="扶助費平均値テキスト"/>
        <xdr:cNvSpPr txBox="1"/>
      </xdr:nvSpPr>
      <xdr:spPr>
        <a:xfrm>
          <a:off x="4914900" y="942022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000080"/>
              </a:solidFill>
              <a:latin typeface="ＭＳ Ｐゴシック"/>
            </a:rPr>
            <a:t>11.5</a:t>
          </a:r>
          <a:endParaRPr altLang="en-US" lang="ja-JP"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fLocksText="0">
      <xdr:nvSpPr>
        <xdr:cNvPr id="190" name="フローチャート : 判断 189"/>
        <xdr:cNvSpPr/>
      </xdr:nvSpPr>
      <xdr:spPr>
        <a:xfrm>
          <a:off x="4772025" y="95726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4</xdr:col>
      <xdr:colOff>346075</xdr:colOff>
      <xdr:row>55</xdr:row>
      <xdr:rowOff>140607</xdr:rowOff>
    </xdr:from>
    <xdr:to>
      <xdr:col>5</xdr:col>
      <xdr:colOff>549275</xdr:colOff>
      <xdr:row>56</xdr:row>
      <xdr:rowOff>23585</xdr:rowOff>
    </xdr:to>
    <xdr:cxnSp macro="">
      <xdr:nvCxnSpPr>
        <xdr:cNvPr id="191" name="直線コネクタ 190"/>
        <xdr:cNvCxnSpPr/>
      </xdr:nvCxnSpPr>
      <xdr:spPr>
        <a:xfrm>
          <a:off x="3095625" y="9572625"/>
          <a:ext cx="895350"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fLocksText="0">
      <xdr:nvSpPr>
        <xdr:cNvPr id="192" name="フローチャート : 判断 191"/>
        <xdr:cNvSpPr/>
      </xdr:nvSpPr>
      <xdr:spPr>
        <a:xfrm>
          <a:off x="3933825" y="953452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5</xdr:col>
      <xdr:colOff>161925</xdr:colOff>
      <xdr:row>54</xdr:row>
      <xdr:rowOff>38100</xdr:rowOff>
    </xdr:from>
    <xdr:ext cx="733425" cy="257175"/>
    <xdr:sp macro="">
      <xdr:nvSpPr>
        <xdr:cNvPr id="193" name="テキスト ボックス 192"/>
        <xdr:cNvSpPr txBox="1"/>
      </xdr:nvSpPr>
      <xdr:spPr>
        <a:xfrm>
          <a:off x="3600450" y="929640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11.1</a:t>
          </a:r>
          <a:endParaRPr altLang="en-US" lang="ja-JP"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140607</xdr:rowOff>
    </xdr:to>
    <xdr:cxnSp macro="">
      <xdr:nvCxnSpPr>
        <xdr:cNvPr id="194" name="直線コネクタ 193"/>
        <xdr:cNvCxnSpPr/>
      </xdr:nvCxnSpPr>
      <xdr:spPr>
        <a:xfrm>
          <a:off x="2209800" y="9420225"/>
          <a:ext cx="885825" cy="1524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fLocksText="0">
      <xdr:nvSpPr>
        <xdr:cNvPr id="195" name="フローチャート : 判断 194"/>
        <xdr:cNvSpPr/>
      </xdr:nvSpPr>
      <xdr:spPr>
        <a:xfrm>
          <a:off x="3048000" y="95154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xdr:col>
      <xdr:colOff>647700</xdr:colOff>
      <xdr:row>54</xdr:row>
      <xdr:rowOff>28575</xdr:rowOff>
    </xdr:from>
    <xdr:ext cx="762000" cy="257175"/>
    <xdr:sp macro="">
      <xdr:nvSpPr>
        <xdr:cNvPr id="196" name="テキスト ボックス 195"/>
        <xdr:cNvSpPr txBox="1"/>
      </xdr:nvSpPr>
      <xdr:spPr>
        <a:xfrm>
          <a:off x="2714625" y="92868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11.0</a:t>
          </a:r>
          <a:endParaRPr altLang="en-US" lang="ja-JP"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159657</xdr:rowOff>
    </xdr:to>
    <xdr:cxnSp macro="">
      <xdr:nvCxnSpPr>
        <xdr:cNvPr id="197" name="直線コネクタ 196"/>
        <xdr:cNvCxnSpPr/>
      </xdr:nvCxnSpPr>
      <xdr:spPr>
        <a:xfrm>
          <a:off x="1323975" y="9382125"/>
          <a:ext cx="885825"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fLocksText="0">
      <xdr:nvSpPr>
        <xdr:cNvPr id="198" name="フローチャート : 判断 197"/>
        <xdr:cNvSpPr/>
      </xdr:nvSpPr>
      <xdr:spPr>
        <a:xfrm>
          <a:off x="2162175" y="9439275"/>
          <a:ext cx="95250"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xdr:col>
      <xdr:colOff>447675</xdr:colOff>
      <xdr:row>55</xdr:row>
      <xdr:rowOff>95250</xdr:rowOff>
    </xdr:from>
    <xdr:ext cx="762000" cy="257175"/>
    <xdr:sp macro="">
      <xdr:nvSpPr>
        <xdr:cNvPr id="199" name="テキスト ボックス 198"/>
        <xdr:cNvSpPr txBox="1"/>
      </xdr:nvSpPr>
      <xdr:spPr>
        <a:xfrm>
          <a:off x="1828800" y="95250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10.3</a:t>
          </a:r>
          <a:endParaRPr altLang="en-US" lang="ja-JP" sz="1000" b="1">
            <a:solidFill>
              <a:srgbClr val="000080"/>
            </a:solidFill>
            <a:latin typeface="ＭＳ Ｐゴシック"/>
          </a:endParaRPr>
        </a:p>
      </xdr:txBody>
    </xdr:sp>
    <xdr:clientData/>
  </xdr:oneCellAnchor>
  <xdr:twoCellAnchor>
    <xdr:from>
      <xdr:col>1</xdr:col>
      <xdr:colOff>574675</xdr:colOff>
      <xdr:row>55</xdr:row>
      <xdr:rowOff>155122</xdr:rowOff>
    </xdr:from>
    <xdr:to>
      <xdr:col>1</xdr:col>
      <xdr:colOff>676275</xdr:colOff>
      <xdr:row>56</xdr:row>
      <xdr:rowOff>85272</xdr:rowOff>
    </xdr:to>
    <xdr:sp macro="" fLocksText="0">
      <xdr:nvSpPr>
        <xdr:cNvPr id="200" name="フローチャート : 判断 199"/>
        <xdr:cNvSpPr/>
      </xdr:nvSpPr>
      <xdr:spPr>
        <a:xfrm>
          <a:off x="1266825" y="95821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xdr:col>
      <xdr:colOff>238125</xdr:colOff>
      <xdr:row>56</xdr:row>
      <xdr:rowOff>66675</xdr:rowOff>
    </xdr:from>
    <xdr:ext cx="762000" cy="257175"/>
    <xdr:sp macro="">
      <xdr:nvSpPr>
        <xdr:cNvPr id="201" name="テキスト ボックス 200"/>
        <xdr:cNvSpPr txBox="1"/>
      </xdr:nvSpPr>
      <xdr:spPr>
        <a:xfrm>
          <a:off x="933450" y="96678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11.6</a:t>
          </a:r>
          <a:endParaRPr altLang="en-US" lang="ja-JP" sz="1000" b="1">
            <a:solidFill>
              <a:srgbClr val="000080"/>
            </a:solidFill>
            <a:latin typeface="ＭＳ Ｐゴシック"/>
          </a:endParaRPr>
        </a:p>
      </xdr:txBody>
    </xdr:sp>
    <xdr:clientData/>
  </xdr:oneCellAnchor>
  <xdr:oneCellAnchor>
    <xdr:from>
      <xdr:col>6</xdr:col>
      <xdr:colOff>485775</xdr:colOff>
      <xdr:row>64</xdr:row>
      <xdr:rowOff>9525</xdr:rowOff>
    </xdr:from>
    <xdr:ext cx="762000" cy="257175"/>
    <xdr:sp macro="">
      <xdr:nvSpPr>
        <xdr:cNvPr id="202" name="テキスト ボックス 201"/>
        <xdr:cNvSpPr txBox="1"/>
      </xdr:nvSpPr>
      <xdr:spPr>
        <a:xfrm>
          <a:off x="4610100" y="10982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H26</a:t>
          </a:r>
          <a:endParaRPr altLang="en-US" lang="ja-JP" sz="1000">
            <a:latin typeface="ＭＳ Ｐゴシック"/>
          </a:endParaRPr>
        </a:p>
      </xdr:txBody>
    </xdr:sp>
    <xdr:clientData/>
  </xdr:oneCellAnchor>
  <xdr:oneCellAnchor>
    <xdr:from>
      <xdr:col>5</xdr:col>
      <xdr:colOff>333375</xdr:colOff>
      <xdr:row>64</xdr:row>
      <xdr:rowOff>9525</xdr:rowOff>
    </xdr:from>
    <xdr:ext cx="762000" cy="257175"/>
    <xdr:sp macro="">
      <xdr:nvSpPr>
        <xdr:cNvPr id="203" name="テキスト ボックス 202"/>
        <xdr:cNvSpPr txBox="1"/>
      </xdr:nvSpPr>
      <xdr:spPr>
        <a:xfrm>
          <a:off x="3771900" y="10982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H25</a:t>
          </a:r>
          <a:endParaRPr altLang="en-US" lang="ja-JP" sz="1000">
            <a:latin typeface="ＭＳ Ｐゴシック"/>
          </a:endParaRPr>
        </a:p>
      </xdr:txBody>
    </xdr:sp>
    <xdr:clientData/>
  </xdr:oneCellAnchor>
  <xdr:oneCellAnchor>
    <xdr:from>
      <xdr:col>4</xdr:col>
      <xdr:colOff>123825</xdr:colOff>
      <xdr:row>64</xdr:row>
      <xdr:rowOff>9525</xdr:rowOff>
    </xdr:from>
    <xdr:ext cx="762000" cy="257175"/>
    <xdr:sp macro="">
      <xdr:nvSpPr>
        <xdr:cNvPr id="204" name="テキスト ボックス 203"/>
        <xdr:cNvSpPr txBox="1"/>
      </xdr:nvSpPr>
      <xdr:spPr>
        <a:xfrm>
          <a:off x="2876550" y="10982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H24</a:t>
          </a:r>
          <a:endParaRPr altLang="en-US" lang="ja-JP" sz="1000">
            <a:latin typeface="ＭＳ Ｐゴシック"/>
          </a:endParaRPr>
        </a:p>
      </xdr:txBody>
    </xdr:sp>
    <xdr:clientData/>
  </xdr:oneCellAnchor>
  <xdr:oneCellAnchor>
    <xdr:from>
      <xdr:col>2</xdr:col>
      <xdr:colOff>609600</xdr:colOff>
      <xdr:row>64</xdr:row>
      <xdr:rowOff>9525</xdr:rowOff>
    </xdr:from>
    <xdr:ext cx="762000" cy="257175"/>
    <xdr:sp macro="">
      <xdr:nvSpPr>
        <xdr:cNvPr id="205" name="テキスト ボックス 204"/>
        <xdr:cNvSpPr txBox="1"/>
      </xdr:nvSpPr>
      <xdr:spPr>
        <a:xfrm>
          <a:off x="1990725" y="10982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H23</a:t>
          </a:r>
          <a:endParaRPr altLang="en-US" lang="ja-JP" sz="1000">
            <a:latin typeface="ＭＳ Ｐゴシック"/>
          </a:endParaRPr>
        </a:p>
      </xdr:txBody>
    </xdr:sp>
    <xdr:clientData/>
  </xdr:oneCellAnchor>
  <xdr:oneCellAnchor>
    <xdr:from>
      <xdr:col>1</xdr:col>
      <xdr:colOff>409575</xdr:colOff>
      <xdr:row>64</xdr:row>
      <xdr:rowOff>9525</xdr:rowOff>
    </xdr:from>
    <xdr:ext cx="762000" cy="257175"/>
    <xdr:sp macro="">
      <xdr:nvSpPr>
        <xdr:cNvPr id="206" name="テキスト ボックス 205"/>
        <xdr:cNvSpPr txBox="1"/>
      </xdr:nvSpPr>
      <xdr:spPr>
        <a:xfrm>
          <a:off x="1104900" y="10982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H22</a:t>
          </a:r>
          <a:endParaRPr altLang="en-US" lang="ja-JP"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fLocksText="0">
      <xdr:nvSpPr>
        <xdr:cNvPr id="207" name="円/楕円 206"/>
        <xdr:cNvSpPr/>
      </xdr:nvSpPr>
      <xdr:spPr>
        <a:xfrm>
          <a:off x="4772025" y="96297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xdr:col>
      <xdr:colOff>104775</xdr:colOff>
      <xdr:row>55</xdr:row>
      <xdr:rowOff>171450</xdr:rowOff>
    </xdr:from>
    <xdr:ext cx="762000" cy="257175"/>
    <xdr:sp macro="">
      <xdr:nvSpPr>
        <xdr:cNvPr id="208" name="扶助費該当値テキスト"/>
        <xdr:cNvSpPr txBox="1"/>
      </xdr:nvSpPr>
      <xdr:spPr>
        <a:xfrm>
          <a:off x="4914900" y="96012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FF0000"/>
              </a:solidFill>
              <a:latin typeface="ＭＳ Ｐゴシック"/>
            </a:rPr>
            <a:t>12.0</a:t>
          </a:r>
          <a:endParaRPr altLang="en-US" lang="ja-JP" sz="1000" b="1">
            <a:solidFill>
              <a:srgbClr val="FF0000"/>
            </a:solidFill>
            <a:latin typeface="ＭＳ Ｐゴシック"/>
          </a:endParaRPr>
        </a:p>
      </xdr:txBody>
    </xdr:sp>
    <xdr:clientData/>
  </xdr:oneCellAnchor>
  <xdr:twoCellAnchor>
    <xdr:from>
      <xdr:col>5</xdr:col>
      <xdr:colOff>498475</xdr:colOff>
      <xdr:row>55</xdr:row>
      <xdr:rowOff>144235</xdr:rowOff>
    </xdr:from>
    <xdr:to>
      <xdr:col>5</xdr:col>
      <xdr:colOff>600075</xdr:colOff>
      <xdr:row>56</xdr:row>
      <xdr:rowOff>74385</xdr:rowOff>
    </xdr:to>
    <xdr:sp macro="" fLocksText="0">
      <xdr:nvSpPr>
        <xdr:cNvPr id="209" name="円/楕円 208"/>
        <xdr:cNvSpPr/>
      </xdr:nvSpPr>
      <xdr:spPr>
        <a:xfrm>
          <a:off x="3933825" y="95726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5</xdr:col>
      <xdr:colOff>161925</xdr:colOff>
      <xdr:row>56</xdr:row>
      <xdr:rowOff>57150</xdr:rowOff>
    </xdr:from>
    <xdr:ext cx="733425" cy="257175"/>
    <xdr:sp macro="">
      <xdr:nvSpPr>
        <xdr:cNvPr id="210" name="テキスト ボックス 209"/>
        <xdr:cNvSpPr txBox="1"/>
      </xdr:nvSpPr>
      <xdr:spPr>
        <a:xfrm>
          <a:off x="3600450" y="965835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11.5</a:t>
          </a:r>
          <a:endParaRPr altLang="en-US" lang="ja-JP" sz="1000" b="1">
            <a:solidFill>
              <a:srgbClr val="FF0000"/>
            </a:solidFill>
            <a:latin typeface="ＭＳ Ｐゴシック"/>
          </a:endParaRPr>
        </a:p>
      </xdr:txBody>
    </xdr:sp>
    <xdr:clientData/>
  </xdr:oneCellAnchor>
  <xdr:twoCellAnchor>
    <xdr:from>
      <xdr:col>4</xdr:col>
      <xdr:colOff>295275</xdr:colOff>
      <xdr:row>55</xdr:row>
      <xdr:rowOff>89807</xdr:rowOff>
    </xdr:from>
    <xdr:to>
      <xdr:col>4</xdr:col>
      <xdr:colOff>396875</xdr:colOff>
      <xdr:row>56</xdr:row>
      <xdr:rowOff>19957</xdr:rowOff>
    </xdr:to>
    <xdr:sp macro="" fLocksText="0">
      <xdr:nvSpPr>
        <xdr:cNvPr id="211" name="円/楕円 210"/>
        <xdr:cNvSpPr/>
      </xdr:nvSpPr>
      <xdr:spPr>
        <a:xfrm>
          <a:off x="3048000" y="95154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xdr:col>
      <xdr:colOff>647700</xdr:colOff>
      <xdr:row>56</xdr:row>
      <xdr:rowOff>0</xdr:rowOff>
    </xdr:from>
    <xdr:ext cx="762000" cy="257175"/>
    <xdr:sp macro="">
      <xdr:nvSpPr>
        <xdr:cNvPr id="212" name="テキスト ボックス 211"/>
        <xdr:cNvSpPr txBox="1"/>
      </xdr:nvSpPr>
      <xdr:spPr>
        <a:xfrm>
          <a:off x="2714625" y="96012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11.0</a:t>
          </a:r>
          <a:endParaRPr altLang="en-US" lang="ja-JP"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fLocksText="0">
      <xdr:nvSpPr>
        <xdr:cNvPr id="213" name="円/楕円 212"/>
        <xdr:cNvSpPr/>
      </xdr:nvSpPr>
      <xdr:spPr>
        <a:xfrm>
          <a:off x="2162175" y="9363075"/>
          <a:ext cx="95250"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xdr:col>
      <xdr:colOff>447675</xdr:colOff>
      <xdr:row>53</xdr:row>
      <xdr:rowOff>47625</xdr:rowOff>
    </xdr:from>
    <xdr:ext cx="762000" cy="257175"/>
    <xdr:sp macro="">
      <xdr:nvSpPr>
        <xdr:cNvPr id="214" name="テキスト ボックス 213"/>
        <xdr:cNvSpPr txBox="1"/>
      </xdr:nvSpPr>
      <xdr:spPr>
        <a:xfrm>
          <a:off x="1828800" y="91344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9.6</a:t>
          </a:r>
          <a:endParaRPr altLang="en-US" lang="ja-JP"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fLocksText="0">
      <xdr:nvSpPr>
        <xdr:cNvPr id="215" name="円/楕円 214"/>
        <xdr:cNvSpPr/>
      </xdr:nvSpPr>
      <xdr:spPr>
        <a:xfrm>
          <a:off x="1266825" y="93345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xdr:col>
      <xdr:colOff>238125</xdr:colOff>
      <xdr:row>53</xdr:row>
      <xdr:rowOff>19050</xdr:rowOff>
    </xdr:from>
    <xdr:ext cx="762000" cy="257175"/>
    <xdr:sp macro="">
      <xdr:nvSpPr>
        <xdr:cNvPr id="216" name="テキスト ボックス 215"/>
        <xdr:cNvSpPr txBox="1"/>
      </xdr:nvSpPr>
      <xdr:spPr>
        <a:xfrm>
          <a:off x="933450" y="91059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9.3</a:t>
          </a:r>
          <a:endParaRPr altLang="en-US" lang="ja-JP"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fLocksText="0">
      <xdr:nvSpPr>
        <xdr:cNvPr id="217" name="正方形/長方形 216"/>
        <xdr:cNvSpPr/>
      </xdr:nvSpPr>
      <xdr:spPr>
        <a:xfrm>
          <a:off x="12449175" y="8124825"/>
          <a:ext cx="4619625" cy="32385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fLocksText="0">
      <xdr:nvSpPr>
        <xdr:cNvPr id="218" name="正方形/長方形 217"/>
        <xdr:cNvSpPr/>
      </xdr:nvSpPr>
      <xdr:spPr>
        <a:xfrm>
          <a:off x="17078325" y="81915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fLocksText="0">
      <xdr:nvSpPr>
        <xdr:cNvPr id="219" name="正方形/長方形 218"/>
        <xdr:cNvSpPr/>
      </xdr:nvSpPr>
      <xdr:spPr>
        <a:xfrm>
          <a:off x="17078325" y="83820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75/87</a:t>
          </a:r>
          <a:endParaRPr altLang="en-US" lang="ja-JP"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fLocksText="0">
      <xdr:nvSpPr>
        <xdr:cNvPr id="220" name="正方形/長方形 219"/>
        <xdr:cNvSpPr/>
      </xdr:nvSpPr>
      <xdr:spPr>
        <a:xfrm>
          <a:off x="18773775" y="8191500"/>
          <a:ext cx="139065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fLocksText="0">
      <xdr:nvSpPr>
        <xdr:cNvPr id="221" name="正方形/長方形 220"/>
        <xdr:cNvSpPr/>
      </xdr:nvSpPr>
      <xdr:spPr>
        <a:xfrm>
          <a:off x="18773775" y="8382000"/>
          <a:ext cx="139065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13.2</a:t>
          </a:r>
          <a:endParaRPr altLang="en-US" lang="ja-JP"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fLocksText="0">
      <xdr:nvSpPr>
        <xdr:cNvPr id="222" name="正方形/長方形 221"/>
        <xdr:cNvSpPr/>
      </xdr:nvSpPr>
      <xdr:spPr>
        <a:xfrm>
          <a:off x="20383500" y="81915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fLocksText="0">
      <xdr:nvSpPr>
        <xdr:cNvPr id="223" name="正方形/長方形 222"/>
        <xdr:cNvSpPr/>
      </xdr:nvSpPr>
      <xdr:spPr>
        <a:xfrm>
          <a:off x="20383500" y="83820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12.9</a:t>
          </a:r>
          <a:endParaRPr altLang="en-US" lang="ja-JP"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fLocksText="0">
      <xdr:nvSpPr>
        <xdr:cNvPr id="224" name="正方形/長方形 223"/>
        <xdr:cNvSpPr/>
      </xdr:nvSpPr>
      <xdr:spPr>
        <a:xfrm>
          <a:off x="12449175" y="8696325"/>
          <a:ext cx="4619625"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fLocksText="0">
      <xdr:nvSpPr>
        <xdr:cNvPr id="225" name="正方形/長方形 224"/>
        <xdr:cNvSpPr/>
      </xdr:nvSpPr>
      <xdr:spPr>
        <a:xfrm>
          <a:off x="17402175" y="8696325"/>
          <a:ext cx="5334000" cy="22860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fLocksText="0">
      <xdr:nvSpPr>
        <xdr:cNvPr id="226" name="正方形/長方形 225"/>
        <xdr:cNvSpPr/>
      </xdr:nvSpPr>
      <xdr:spPr>
        <a:xfrm>
          <a:off x="17459325" y="8696325"/>
          <a:ext cx="3810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altLang="en-US" lang="ja-JP"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fLocksText="0">
      <xdr:nvSpPr>
        <xdr:cNvPr id="227" name="テキスト ボックス 226"/>
        <xdr:cNvSpPr txBox="1"/>
      </xdr:nvSpPr>
      <xdr:spPr>
        <a:xfrm>
          <a:off x="17497425" y="9020175"/>
          <a:ext cx="5086350" cy="1905000"/>
        </a:xfrm>
        <a:prstGeom prst="rect"/>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a:r>
            <a:rPr altLang="ja-JP" lang="ja-JP" sz="1100" b="0" i="0">
              <a:solidFill>
                <a:srgbClr val="FF0000"/>
              </a:solidFill>
              <a:latin typeface="+mn-lt"/>
              <a:ea typeface="+mn-ea"/>
              <a:cs typeface="+mn-cs"/>
            </a:rPr>
            <a:t>　</a:t>
          </a:r>
          <a:r>
            <a:rPr altLang="ja-JP" lang="en-US" sz="1100" b="0" i="0">
              <a:solidFill>
                <a:srgbClr val="000000"/>
              </a:solidFill>
              <a:latin typeface="+mn-lt"/>
              <a:ea typeface="+mn-ea"/>
              <a:cs typeface="+mn-cs"/>
            </a:rPr>
            <a:t>26</a:t>
          </a:r>
          <a:r>
            <a:rPr altLang="ja-JP" lang="ja-JP" sz="1100" b="0" i="0">
              <a:solidFill>
                <a:srgbClr val="000000"/>
              </a:solidFill>
              <a:latin typeface="+mn-lt"/>
              <a:ea typeface="+mn-ea"/>
              <a:cs typeface="+mn-cs"/>
            </a:rPr>
            <a:t>年度は，類似団体平均・東京都平均・全国平均を大きく上回っている。これは，繰出金の割合が大きいことが要因と考えられる。下水道事業特別会計への繰出金は公債費償還のピークを過ぎており，その影響により</a:t>
          </a:r>
          <a:r>
            <a:rPr altLang="ja-JP" lang="en-US" sz="1100" b="0" i="0">
              <a:solidFill>
                <a:srgbClr val="000000"/>
              </a:solidFill>
              <a:latin typeface="+mn-lt"/>
              <a:ea typeface="+mn-ea"/>
              <a:cs typeface="+mn-cs"/>
            </a:rPr>
            <a:t>26</a:t>
          </a:r>
          <a:r>
            <a:rPr altLang="ja-JP" lang="ja-JP" sz="1100" b="0" i="0">
              <a:solidFill>
                <a:srgbClr val="000000"/>
              </a:solidFill>
              <a:latin typeface="+mn-lt"/>
              <a:ea typeface="+mn-ea"/>
              <a:cs typeface="+mn-cs"/>
            </a:rPr>
            <a:t>年度は減額となっているが，依然として</a:t>
          </a:r>
          <a:r>
            <a:rPr altLang="ja-JP" lang="en-US" sz="1100" b="0" i="0">
              <a:solidFill>
                <a:srgbClr val="000000"/>
              </a:solidFill>
              <a:latin typeface="+mn-lt"/>
              <a:ea typeface="+mn-ea"/>
              <a:cs typeface="+mn-cs"/>
            </a:rPr>
            <a:t>15</a:t>
          </a:r>
          <a:r>
            <a:rPr altLang="ja-JP" lang="ja-JP" sz="1100" b="0" i="0">
              <a:solidFill>
                <a:srgbClr val="000000"/>
              </a:solidFill>
              <a:latin typeface="+mn-lt"/>
              <a:ea typeface="+mn-ea"/>
              <a:cs typeface="+mn-cs"/>
            </a:rPr>
            <a:t>億円を超える額となっている。また，</a:t>
          </a:r>
          <a:r>
            <a:rPr altLang="en-US" lang="ja-JP" sz="1100" b="0" i="0">
              <a:solidFill>
                <a:srgbClr val="000000"/>
              </a:solidFill>
              <a:latin typeface="+mn-lt"/>
              <a:ea typeface="+mn-ea"/>
              <a:cs typeface="+mn-cs"/>
            </a:rPr>
            <a:t>後期高齢者医療特別会計</a:t>
          </a:r>
          <a:r>
            <a:rPr altLang="ja-JP" lang="ja-JP" sz="1100" b="0" i="0">
              <a:solidFill>
                <a:srgbClr val="000000"/>
              </a:solidFill>
              <a:latin typeface="+mn-lt"/>
              <a:ea typeface="+mn-ea"/>
              <a:cs typeface="+mn-cs"/>
            </a:rPr>
            <a:t>や介護保険特別会計への繰出金も増加している。</a:t>
          </a:r>
          <a:endParaRPr altLang="en-US" lang="ja-JP" sz="1300">
            <a:solidFill>
              <a:srgbClr val="000000"/>
            </a:solidFill>
            <a:latin typeface="ＭＳ Ｐゴシック"/>
          </a:endParaRPr>
        </a:p>
      </xdr:txBody>
    </xdr:sp>
    <xdr:clientData/>
  </xdr:twoCellAnchor>
  <xdr:oneCellAnchor>
    <xdr:from>
      <xdr:col>18</xdr:col>
      <xdr:colOff>38100</xdr:colOff>
      <xdr:row>49</xdr:row>
      <xdr:rowOff>104775</xdr:rowOff>
    </xdr:from>
    <xdr:ext cx="295275" cy="228600"/>
    <xdr:sp macro="">
      <xdr:nvSpPr>
        <xdr:cNvPr id="228" name="テキスト ボックス 227"/>
        <xdr:cNvSpPr txBox="1"/>
      </xdr:nvSpPr>
      <xdr:spPr>
        <a:xfrm>
          <a:off x="12401550" y="8505825"/>
          <a:ext cx="29527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a:rPr>
            <a:t>(%)</a:t>
          </a:r>
          <a:endParaRPr altLang="en-US" lang="ja-JP"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9175" y="10982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257175</xdr:colOff>
      <xdr:row>63</xdr:row>
      <xdr:rowOff>38100</xdr:rowOff>
    </xdr:from>
    <xdr:ext cx="504825" cy="257175"/>
    <xdr:sp macro="">
      <xdr:nvSpPr>
        <xdr:cNvPr id="230" name="テキスト ボックス 229"/>
        <xdr:cNvSpPr txBox="1"/>
      </xdr:nvSpPr>
      <xdr:spPr>
        <a:xfrm>
          <a:off x="11934825" y="10839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24.0</a:t>
          </a:r>
          <a:endParaRPr altLang="en-US" lang="ja-JP"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9175" y="10601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257175</xdr:colOff>
      <xdr:row>61</xdr:row>
      <xdr:rowOff>0</xdr:rowOff>
    </xdr:from>
    <xdr:ext cx="504825" cy="257175"/>
    <xdr:sp macro="">
      <xdr:nvSpPr>
        <xdr:cNvPr id="232" name="テキスト ボックス 231"/>
        <xdr:cNvSpPr txBox="1"/>
      </xdr:nvSpPr>
      <xdr:spPr>
        <a:xfrm>
          <a:off x="11934825" y="10458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21.0</a:t>
          </a:r>
          <a:endParaRPr altLang="en-US" lang="ja-JP"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9175" y="10220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257175</xdr:colOff>
      <xdr:row>58</xdr:row>
      <xdr:rowOff>133350</xdr:rowOff>
    </xdr:from>
    <xdr:ext cx="504825" cy="257175"/>
    <xdr:sp macro="">
      <xdr:nvSpPr>
        <xdr:cNvPr id="234" name="テキスト ボックス 233"/>
        <xdr:cNvSpPr txBox="1"/>
      </xdr:nvSpPr>
      <xdr:spPr>
        <a:xfrm>
          <a:off x="11934825" y="10077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18.0</a:t>
          </a:r>
          <a:endParaRPr altLang="en-US" lang="ja-JP"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9175" y="9839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257175</xdr:colOff>
      <xdr:row>56</xdr:row>
      <xdr:rowOff>95250</xdr:rowOff>
    </xdr:from>
    <xdr:ext cx="504825" cy="257175"/>
    <xdr:sp macro="">
      <xdr:nvSpPr>
        <xdr:cNvPr id="236" name="テキスト ボックス 235"/>
        <xdr:cNvSpPr txBox="1"/>
      </xdr:nvSpPr>
      <xdr:spPr>
        <a:xfrm>
          <a:off x="11934825" y="9696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15.0</a:t>
          </a:r>
          <a:endParaRPr altLang="en-US" lang="ja-JP"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9175" y="9458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257175</xdr:colOff>
      <xdr:row>54</xdr:row>
      <xdr:rowOff>57150</xdr:rowOff>
    </xdr:from>
    <xdr:ext cx="504825" cy="257175"/>
    <xdr:sp macro="">
      <xdr:nvSpPr>
        <xdr:cNvPr id="238" name="テキスト ボックス 237"/>
        <xdr:cNvSpPr txBox="1"/>
      </xdr:nvSpPr>
      <xdr:spPr>
        <a:xfrm>
          <a:off x="11934825" y="9315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12.0</a:t>
          </a:r>
          <a:endParaRPr altLang="en-US" lang="ja-JP"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9175" y="9077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257175</xdr:colOff>
      <xdr:row>52</xdr:row>
      <xdr:rowOff>19050</xdr:rowOff>
    </xdr:from>
    <xdr:ext cx="504825" cy="257175"/>
    <xdr:sp macro="">
      <xdr:nvSpPr>
        <xdr:cNvPr id="240" name="テキスト ボックス 239"/>
        <xdr:cNvSpPr txBox="1"/>
      </xdr:nvSpPr>
      <xdr:spPr>
        <a:xfrm>
          <a:off x="11934825" y="8934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9.0</a:t>
          </a:r>
          <a:endParaRPr altLang="en-US" lang="ja-JP"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9175" y="8696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257175</xdr:colOff>
      <xdr:row>49</xdr:row>
      <xdr:rowOff>152400</xdr:rowOff>
    </xdr:from>
    <xdr:ext cx="504825" cy="257175"/>
    <xdr:sp macro="">
      <xdr:nvSpPr>
        <xdr:cNvPr id="242" name="テキスト ボックス 241"/>
        <xdr:cNvSpPr txBox="1"/>
      </xdr:nvSpPr>
      <xdr:spPr>
        <a:xfrm>
          <a:off x="11934825" y="8553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6.0</a:t>
          </a:r>
          <a:endParaRPr altLang="en-US" lang="ja-JP"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fLocksText="0">
      <xdr:nvSpPr>
        <xdr:cNvPr id="243" name="その他グラフ枠"/>
        <xdr:cNvSpPr/>
      </xdr:nvSpPr>
      <xdr:spPr>
        <a:xfrm>
          <a:off x="12449175" y="8696325"/>
          <a:ext cx="4619625"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06825" y="9001125"/>
          <a:ext cx="0" cy="15144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28575</xdr:rowOff>
    </xdr:from>
    <xdr:ext cx="762000" cy="257175"/>
    <xdr:sp macro="">
      <xdr:nvSpPr>
        <xdr:cNvPr id="245" name="その他最小値テキスト"/>
        <xdr:cNvSpPr txBox="1"/>
      </xdr:nvSpPr>
      <xdr:spPr>
        <a:xfrm>
          <a:off x="16592550" y="104870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a:rPr>
            <a:t>20.3</a:t>
          </a:r>
          <a:endParaRPr altLang="en-US" lang="ja-JP"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0</xdr:rowOff>
    </xdr:from>
    <xdr:ext cx="762000" cy="257175"/>
    <xdr:sp macro="">
      <xdr:nvSpPr>
        <xdr:cNvPr id="247" name="その他最大値テキスト"/>
        <xdr:cNvSpPr txBox="1"/>
      </xdr:nvSpPr>
      <xdr:spPr>
        <a:xfrm>
          <a:off x="16592550" y="87439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a:rPr>
            <a:t>8.4</a:t>
          </a:r>
          <a:endParaRPr altLang="en-US" lang="ja-JP"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11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82550</xdr:rowOff>
    </xdr:from>
    <xdr:to>
      <xdr:col>24</xdr:col>
      <xdr:colOff>31750</xdr:colOff>
      <xdr:row>59</xdr:row>
      <xdr:rowOff>146050</xdr:rowOff>
    </xdr:to>
    <xdr:cxnSp macro="">
      <xdr:nvCxnSpPr>
        <xdr:cNvPr id="249" name="直線コネクタ 248"/>
        <xdr:cNvCxnSpPr/>
      </xdr:nvCxnSpPr>
      <xdr:spPr>
        <a:xfrm flipV="1">
          <a:off x="15668625" y="10201275"/>
          <a:ext cx="838200" cy="571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95250</xdr:rowOff>
    </xdr:from>
    <xdr:ext cx="762000" cy="257175"/>
    <xdr:sp macro="">
      <xdr:nvSpPr>
        <xdr:cNvPr id="250" name="その他平均値テキスト"/>
        <xdr:cNvSpPr txBox="1"/>
      </xdr:nvSpPr>
      <xdr:spPr>
        <a:xfrm>
          <a:off x="16592550" y="9525000"/>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000080"/>
              </a:solidFill>
              <a:latin typeface="ＭＳ Ｐゴシック"/>
            </a:rPr>
            <a:t>14.1</a:t>
          </a:r>
          <a:endParaRPr altLang="en-US" lang="ja-JP"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fLocksText="0">
      <xdr:nvSpPr>
        <xdr:cNvPr id="251" name="フローチャート : 判断 250"/>
        <xdr:cNvSpPr/>
      </xdr:nvSpPr>
      <xdr:spPr>
        <a:xfrm>
          <a:off x="16459200" y="96774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21</xdr:col>
      <xdr:colOff>361950</xdr:colOff>
      <xdr:row>58</xdr:row>
      <xdr:rowOff>139700</xdr:rowOff>
    </xdr:from>
    <xdr:to>
      <xdr:col>22</xdr:col>
      <xdr:colOff>565150</xdr:colOff>
      <xdr:row>59</xdr:row>
      <xdr:rowOff>146050</xdr:rowOff>
    </xdr:to>
    <xdr:cxnSp macro="">
      <xdr:nvCxnSpPr>
        <xdr:cNvPr id="252" name="直線コネクタ 251"/>
        <xdr:cNvCxnSpPr/>
      </xdr:nvCxnSpPr>
      <xdr:spPr>
        <a:xfrm>
          <a:off x="14782800" y="10086975"/>
          <a:ext cx="885825" cy="1714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fLocksText="0">
      <xdr:nvSpPr>
        <xdr:cNvPr id="253" name="フローチャート : 判断 252"/>
        <xdr:cNvSpPr/>
      </xdr:nvSpPr>
      <xdr:spPr>
        <a:xfrm>
          <a:off x="15621000" y="962977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22</xdr:col>
      <xdr:colOff>180975</xdr:colOff>
      <xdr:row>54</xdr:row>
      <xdr:rowOff>133350</xdr:rowOff>
    </xdr:from>
    <xdr:ext cx="733425" cy="257175"/>
    <xdr:sp macro="">
      <xdr:nvSpPr>
        <xdr:cNvPr id="254" name="テキスト ボックス 253"/>
        <xdr:cNvSpPr txBox="1"/>
      </xdr:nvSpPr>
      <xdr:spPr>
        <a:xfrm>
          <a:off x="15287625" y="939165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13.7</a:t>
          </a:r>
          <a:endParaRPr altLang="en-US" lang="ja-JP" sz="1000" b="1">
            <a:solidFill>
              <a:srgbClr val="000080"/>
            </a:solidFill>
            <a:latin typeface="ＭＳ Ｐゴシック"/>
          </a:endParaRPr>
        </a:p>
      </xdr:txBody>
    </xdr:sp>
    <xdr:clientData/>
  </xdr:oneCellAnchor>
  <xdr:twoCellAnchor>
    <xdr:from>
      <xdr:col>20</xdr:col>
      <xdr:colOff>158750</xdr:colOff>
      <xdr:row>58</xdr:row>
      <xdr:rowOff>139700</xdr:rowOff>
    </xdr:from>
    <xdr:to>
      <xdr:col>21</xdr:col>
      <xdr:colOff>361950</xdr:colOff>
      <xdr:row>59</xdr:row>
      <xdr:rowOff>107950</xdr:rowOff>
    </xdr:to>
    <xdr:cxnSp macro="">
      <xdr:nvCxnSpPr>
        <xdr:cNvPr id="255" name="直線コネクタ 254"/>
        <xdr:cNvCxnSpPr/>
      </xdr:nvCxnSpPr>
      <xdr:spPr>
        <a:xfrm flipV="1">
          <a:off x="13896975" y="10086975"/>
          <a:ext cx="885825" cy="1333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fLocksText="0">
      <xdr:nvSpPr>
        <xdr:cNvPr id="256" name="フローチャート : 判断 255"/>
        <xdr:cNvSpPr/>
      </xdr:nvSpPr>
      <xdr:spPr>
        <a:xfrm>
          <a:off x="14735175" y="9610725"/>
          <a:ext cx="95250"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20</xdr:col>
      <xdr:colOff>666750</xdr:colOff>
      <xdr:row>54</xdr:row>
      <xdr:rowOff>123825</xdr:rowOff>
    </xdr:from>
    <xdr:ext cx="762000" cy="257175"/>
    <xdr:sp macro="">
      <xdr:nvSpPr>
        <xdr:cNvPr id="257" name="テキスト ボックス 256"/>
        <xdr:cNvSpPr txBox="1"/>
      </xdr:nvSpPr>
      <xdr:spPr>
        <a:xfrm>
          <a:off x="14401800" y="93821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13.6</a:t>
          </a:r>
          <a:endParaRPr altLang="en-US" lang="ja-JP" sz="1000" b="1">
            <a:solidFill>
              <a:srgbClr val="000080"/>
            </a:solidFill>
            <a:latin typeface="ＭＳ Ｐゴシック"/>
          </a:endParaRPr>
        </a:p>
      </xdr:txBody>
    </xdr:sp>
    <xdr:clientData/>
  </xdr:oneCellAnchor>
  <xdr:twoCellAnchor>
    <xdr:from>
      <xdr:col>18</xdr:col>
      <xdr:colOff>641350</xdr:colOff>
      <xdr:row>59</xdr:row>
      <xdr:rowOff>107950</xdr:rowOff>
    </xdr:from>
    <xdr:to>
      <xdr:col>20</xdr:col>
      <xdr:colOff>158750</xdr:colOff>
      <xdr:row>60</xdr:row>
      <xdr:rowOff>25400</xdr:rowOff>
    </xdr:to>
    <xdr:cxnSp macro="">
      <xdr:nvCxnSpPr>
        <xdr:cNvPr id="258" name="直線コネクタ 257"/>
        <xdr:cNvCxnSpPr/>
      </xdr:nvCxnSpPr>
      <xdr:spPr>
        <a:xfrm flipV="1">
          <a:off x="13001625" y="10220325"/>
          <a:ext cx="895350" cy="952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fLocksText="0">
      <xdr:nvSpPr>
        <xdr:cNvPr id="259" name="フローチャート : 判断 258"/>
        <xdr:cNvSpPr/>
      </xdr:nvSpPr>
      <xdr:spPr>
        <a:xfrm>
          <a:off x="13839825" y="95726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19</xdr:col>
      <xdr:colOff>457200</xdr:colOff>
      <xdr:row>54</xdr:row>
      <xdr:rowOff>85725</xdr:rowOff>
    </xdr:from>
    <xdr:ext cx="762000" cy="257175"/>
    <xdr:sp macro="">
      <xdr:nvSpPr>
        <xdr:cNvPr id="260" name="テキスト ボックス 259"/>
        <xdr:cNvSpPr txBox="1"/>
      </xdr:nvSpPr>
      <xdr:spPr>
        <a:xfrm>
          <a:off x="13506450" y="93440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13.3</a:t>
          </a:r>
          <a:endParaRPr altLang="en-US" lang="ja-JP"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fLocksText="0">
      <xdr:nvSpPr>
        <xdr:cNvPr id="261" name="フローチャート : 判断 260"/>
        <xdr:cNvSpPr/>
      </xdr:nvSpPr>
      <xdr:spPr>
        <a:xfrm>
          <a:off x="12954000" y="9439275"/>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18</xdr:col>
      <xdr:colOff>257175</xdr:colOff>
      <xdr:row>53</xdr:row>
      <xdr:rowOff>114300</xdr:rowOff>
    </xdr:from>
    <xdr:ext cx="762000" cy="257175"/>
    <xdr:sp macro="">
      <xdr:nvSpPr>
        <xdr:cNvPr id="262" name="テキスト ボックス 261"/>
        <xdr:cNvSpPr txBox="1"/>
      </xdr:nvSpPr>
      <xdr:spPr>
        <a:xfrm>
          <a:off x="12620625" y="92011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12.2</a:t>
          </a:r>
          <a:endParaRPr altLang="en-US" lang="ja-JP" sz="1000" b="1">
            <a:solidFill>
              <a:srgbClr val="000080"/>
            </a:solidFill>
            <a:latin typeface="ＭＳ Ｐゴシック"/>
          </a:endParaRPr>
        </a:p>
      </xdr:txBody>
    </xdr:sp>
    <xdr:clientData/>
  </xdr:oneCellAnchor>
  <xdr:oneCellAnchor>
    <xdr:from>
      <xdr:col>23</xdr:col>
      <xdr:colOff>495300</xdr:colOff>
      <xdr:row>64</xdr:row>
      <xdr:rowOff>9525</xdr:rowOff>
    </xdr:from>
    <xdr:ext cx="762000" cy="257175"/>
    <xdr:sp macro="">
      <xdr:nvSpPr>
        <xdr:cNvPr id="263" name="テキスト ボックス 262"/>
        <xdr:cNvSpPr txBox="1"/>
      </xdr:nvSpPr>
      <xdr:spPr>
        <a:xfrm>
          <a:off x="16287750" y="10982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H26</a:t>
          </a:r>
          <a:endParaRPr altLang="en-US" lang="ja-JP" sz="1000">
            <a:latin typeface="ＭＳ Ｐゴシック"/>
          </a:endParaRPr>
        </a:p>
      </xdr:txBody>
    </xdr:sp>
    <xdr:clientData/>
  </xdr:oneCellAnchor>
  <xdr:oneCellAnchor>
    <xdr:from>
      <xdr:col>22</xdr:col>
      <xdr:colOff>342900</xdr:colOff>
      <xdr:row>64</xdr:row>
      <xdr:rowOff>9525</xdr:rowOff>
    </xdr:from>
    <xdr:ext cx="762000" cy="257175"/>
    <xdr:sp macro="">
      <xdr:nvSpPr>
        <xdr:cNvPr id="264" name="テキスト ボックス 263"/>
        <xdr:cNvSpPr txBox="1"/>
      </xdr:nvSpPr>
      <xdr:spPr>
        <a:xfrm>
          <a:off x="15449550" y="10982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H25</a:t>
          </a:r>
          <a:endParaRPr altLang="en-US" lang="ja-JP" sz="1000">
            <a:latin typeface="ＭＳ Ｐゴシック"/>
          </a:endParaRPr>
        </a:p>
      </xdr:txBody>
    </xdr:sp>
    <xdr:clientData/>
  </xdr:oneCellAnchor>
  <xdr:oneCellAnchor>
    <xdr:from>
      <xdr:col>21</xdr:col>
      <xdr:colOff>142875</xdr:colOff>
      <xdr:row>64</xdr:row>
      <xdr:rowOff>9525</xdr:rowOff>
    </xdr:from>
    <xdr:ext cx="762000" cy="257175"/>
    <xdr:sp macro="">
      <xdr:nvSpPr>
        <xdr:cNvPr id="265" name="テキスト ボックス 264"/>
        <xdr:cNvSpPr txBox="1"/>
      </xdr:nvSpPr>
      <xdr:spPr>
        <a:xfrm>
          <a:off x="14563725" y="10982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H24</a:t>
          </a:r>
          <a:endParaRPr altLang="en-US" lang="ja-JP" sz="1000">
            <a:latin typeface="ＭＳ Ｐゴシック"/>
          </a:endParaRPr>
        </a:p>
      </xdr:txBody>
    </xdr:sp>
    <xdr:clientData/>
  </xdr:oneCellAnchor>
  <xdr:oneCellAnchor>
    <xdr:from>
      <xdr:col>19</xdr:col>
      <xdr:colOff>628650</xdr:colOff>
      <xdr:row>64</xdr:row>
      <xdr:rowOff>9525</xdr:rowOff>
    </xdr:from>
    <xdr:ext cx="762000" cy="257175"/>
    <xdr:sp macro="">
      <xdr:nvSpPr>
        <xdr:cNvPr id="266" name="テキスト ボックス 265"/>
        <xdr:cNvSpPr txBox="1"/>
      </xdr:nvSpPr>
      <xdr:spPr>
        <a:xfrm>
          <a:off x="13677900" y="10982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H23</a:t>
          </a:r>
          <a:endParaRPr altLang="en-US" lang="ja-JP" sz="1000">
            <a:latin typeface="ＭＳ Ｐゴシック"/>
          </a:endParaRPr>
        </a:p>
      </xdr:txBody>
    </xdr:sp>
    <xdr:clientData/>
  </xdr:oneCellAnchor>
  <xdr:oneCellAnchor>
    <xdr:from>
      <xdr:col>18</xdr:col>
      <xdr:colOff>419100</xdr:colOff>
      <xdr:row>64</xdr:row>
      <xdr:rowOff>9525</xdr:rowOff>
    </xdr:from>
    <xdr:ext cx="762000" cy="257175"/>
    <xdr:sp macro="">
      <xdr:nvSpPr>
        <xdr:cNvPr id="267" name="テキスト ボックス 266"/>
        <xdr:cNvSpPr txBox="1"/>
      </xdr:nvSpPr>
      <xdr:spPr>
        <a:xfrm>
          <a:off x="12782550" y="10982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H22</a:t>
          </a:r>
          <a:endParaRPr altLang="en-US" lang="ja-JP" sz="1000">
            <a:latin typeface="ＭＳ Ｐゴシック"/>
          </a:endParaRPr>
        </a:p>
      </xdr:txBody>
    </xdr:sp>
    <xdr:clientData/>
  </xdr:oneCellAnchor>
  <xdr:twoCellAnchor>
    <xdr:from>
      <xdr:col>23</xdr:col>
      <xdr:colOff>666750</xdr:colOff>
      <xdr:row>59</xdr:row>
      <xdr:rowOff>31750</xdr:rowOff>
    </xdr:from>
    <xdr:to>
      <xdr:col>24</xdr:col>
      <xdr:colOff>82550</xdr:colOff>
      <xdr:row>59</xdr:row>
      <xdr:rowOff>133350</xdr:rowOff>
    </xdr:to>
    <xdr:sp macro="" fLocksText="0">
      <xdr:nvSpPr>
        <xdr:cNvPr id="268" name="円/楕円 267"/>
        <xdr:cNvSpPr/>
      </xdr:nvSpPr>
      <xdr:spPr>
        <a:xfrm>
          <a:off x="16459200" y="101441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24</xdr:col>
      <xdr:colOff>114300</xdr:colOff>
      <xdr:row>59</xdr:row>
      <xdr:rowOff>0</xdr:rowOff>
    </xdr:from>
    <xdr:ext cx="762000" cy="257175"/>
    <xdr:sp macro="">
      <xdr:nvSpPr>
        <xdr:cNvPr id="269" name="その他該当値テキスト"/>
        <xdr:cNvSpPr txBox="1"/>
      </xdr:nvSpPr>
      <xdr:spPr>
        <a:xfrm>
          <a:off x="16592550" y="101155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FF0000"/>
              </a:solidFill>
              <a:latin typeface="ＭＳ Ｐゴシック"/>
            </a:rPr>
            <a:t>17.8</a:t>
          </a:r>
          <a:endParaRPr altLang="en-US" lang="ja-JP" sz="1000" b="1">
            <a:solidFill>
              <a:srgbClr val="FF0000"/>
            </a:solidFill>
            <a:latin typeface="ＭＳ Ｐゴシック"/>
          </a:endParaRPr>
        </a:p>
      </xdr:txBody>
    </xdr:sp>
    <xdr:clientData/>
  </xdr:oneCellAnchor>
  <xdr:twoCellAnchor>
    <xdr:from>
      <xdr:col>22</xdr:col>
      <xdr:colOff>514350</xdr:colOff>
      <xdr:row>59</xdr:row>
      <xdr:rowOff>95250</xdr:rowOff>
    </xdr:from>
    <xdr:to>
      <xdr:col>22</xdr:col>
      <xdr:colOff>615950</xdr:colOff>
      <xdr:row>60</xdr:row>
      <xdr:rowOff>25400</xdr:rowOff>
    </xdr:to>
    <xdr:sp macro="" fLocksText="0">
      <xdr:nvSpPr>
        <xdr:cNvPr id="270" name="円/楕円 269"/>
        <xdr:cNvSpPr/>
      </xdr:nvSpPr>
      <xdr:spPr>
        <a:xfrm>
          <a:off x="15621000" y="102108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22</xdr:col>
      <xdr:colOff>180975</xdr:colOff>
      <xdr:row>60</xdr:row>
      <xdr:rowOff>9525</xdr:rowOff>
    </xdr:from>
    <xdr:ext cx="733425" cy="257175"/>
    <xdr:sp macro="">
      <xdr:nvSpPr>
        <xdr:cNvPr id="271" name="テキスト ボックス 270"/>
        <xdr:cNvSpPr txBox="1"/>
      </xdr:nvSpPr>
      <xdr:spPr>
        <a:xfrm>
          <a:off x="15287625" y="10296525"/>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18.3</a:t>
          </a:r>
          <a:endParaRPr altLang="en-US" lang="ja-JP" sz="1000" b="1">
            <a:solidFill>
              <a:srgbClr val="FF0000"/>
            </a:solidFill>
            <a:latin typeface="ＭＳ Ｐゴシック"/>
          </a:endParaRPr>
        </a:p>
      </xdr:txBody>
    </xdr:sp>
    <xdr:clientData/>
  </xdr:oneCellAnchor>
  <xdr:twoCellAnchor>
    <xdr:from>
      <xdr:col>21</xdr:col>
      <xdr:colOff>311150</xdr:colOff>
      <xdr:row>58</xdr:row>
      <xdr:rowOff>88900</xdr:rowOff>
    </xdr:from>
    <xdr:to>
      <xdr:col>21</xdr:col>
      <xdr:colOff>412750</xdr:colOff>
      <xdr:row>59</xdr:row>
      <xdr:rowOff>19050</xdr:rowOff>
    </xdr:to>
    <xdr:sp macro="" fLocksText="0">
      <xdr:nvSpPr>
        <xdr:cNvPr id="272" name="円/楕円 271"/>
        <xdr:cNvSpPr/>
      </xdr:nvSpPr>
      <xdr:spPr>
        <a:xfrm>
          <a:off x="14735175" y="10029825"/>
          <a:ext cx="95250"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20</xdr:col>
      <xdr:colOff>666750</xdr:colOff>
      <xdr:row>59</xdr:row>
      <xdr:rowOff>0</xdr:rowOff>
    </xdr:from>
    <xdr:ext cx="762000" cy="257175"/>
    <xdr:sp macro="">
      <xdr:nvSpPr>
        <xdr:cNvPr id="273" name="テキスト ボックス 272"/>
        <xdr:cNvSpPr txBox="1"/>
      </xdr:nvSpPr>
      <xdr:spPr>
        <a:xfrm>
          <a:off x="14401800" y="101155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16.9</a:t>
          </a:r>
          <a:endParaRPr altLang="en-US" lang="ja-JP" sz="1000" b="1">
            <a:solidFill>
              <a:srgbClr val="FF0000"/>
            </a:solidFill>
            <a:latin typeface="ＭＳ Ｐゴシック"/>
          </a:endParaRPr>
        </a:p>
      </xdr:txBody>
    </xdr:sp>
    <xdr:clientData/>
  </xdr:oneCellAnchor>
  <xdr:twoCellAnchor>
    <xdr:from>
      <xdr:col>20</xdr:col>
      <xdr:colOff>107950</xdr:colOff>
      <xdr:row>59</xdr:row>
      <xdr:rowOff>57150</xdr:rowOff>
    </xdr:from>
    <xdr:to>
      <xdr:col>20</xdr:col>
      <xdr:colOff>209550</xdr:colOff>
      <xdr:row>59</xdr:row>
      <xdr:rowOff>158750</xdr:rowOff>
    </xdr:to>
    <xdr:sp macro="" fLocksText="0">
      <xdr:nvSpPr>
        <xdr:cNvPr id="274" name="円/楕円 273"/>
        <xdr:cNvSpPr/>
      </xdr:nvSpPr>
      <xdr:spPr>
        <a:xfrm>
          <a:off x="13839825" y="101727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19</xdr:col>
      <xdr:colOff>457200</xdr:colOff>
      <xdr:row>59</xdr:row>
      <xdr:rowOff>142875</xdr:rowOff>
    </xdr:from>
    <xdr:ext cx="762000" cy="257175"/>
    <xdr:sp macro="">
      <xdr:nvSpPr>
        <xdr:cNvPr id="275" name="テキスト ボックス 274"/>
        <xdr:cNvSpPr txBox="1"/>
      </xdr:nvSpPr>
      <xdr:spPr>
        <a:xfrm>
          <a:off x="13506450" y="102584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18.0</a:t>
          </a:r>
          <a:endParaRPr altLang="en-US" lang="ja-JP" sz="1000" b="1">
            <a:solidFill>
              <a:srgbClr val="FF0000"/>
            </a:solidFill>
            <a:latin typeface="ＭＳ Ｐゴシック"/>
          </a:endParaRPr>
        </a:p>
      </xdr:txBody>
    </xdr:sp>
    <xdr:clientData/>
  </xdr:oneCellAnchor>
  <xdr:twoCellAnchor>
    <xdr:from>
      <xdr:col>18</xdr:col>
      <xdr:colOff>590550</xdr:colOff>
      <xdr:row>59</xdr:row>
      <xdr:rowOff>146050</xdr:rowOff>
    </xdr:from>
    <xdr:to>
      <xdr:col>19</xdr:col>
      <xdr:colOff>6350</xdr:colOff>
      <xdr:row>60</xdr:row>
      <xdr:rowOff>76200</xdr:rowOff>
    </xdr:to>
    <xdr:sp macro="" fLocksText="0">
      <xdr:nvSpPr>
        <xdr:cNvPr id="276" name="円/楕円 275"/>
        <xdr:cNvSpPr/>
      </xdr:nvSpPr>
      <xdr:spPr>
        <a:xfrm>
          <a:off x="12954000" y="102584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18</xdr:col>
      <xdr:colOff>257175</xdr:colOff>
      <xdr:row>60</xdr:row>
      <xdr:rowOff>57150</xdr:rowOff>
    </xdr:from>
    <xdr:ext cx="762000" cy="257175"/>
    <xdr:sp macro="">
      <xdr:nvSpPr>
        <xdr:cNvPr id="277" name="テキスト ボックス 276"/>
        <xdr:cNvSpPr txBox="1"/>
      </xdr:nvSpPr>
      <xdr:spPr>
        <a:xfrm>
          <a:off x="12620625" y="103441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18.7</a:t>
          </a:r>
          <a:endParaRPr altLang="en-US" lang="ja-JP"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fLocksText="0">
      <xdr:nvSpPr>
        <xdr:cNvPr id="278" name="正方形/長方形 277"/>
        <xdr:cNvSpPr/>
      </xdr:nvSpPr>
      <xdr:spPr>
        <a:xfrm>
          <a:off x="12449175" y="4695825"/>
          <a:ext cx="4619625" cy="32385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fLocksText="0">
      <xdr:nvSpPr>
        <xdr:cNvPr id="279" name="正方形/長方形 278"/>
        <xdr:cNvSpPr/>
      </xdr:nvSpPr>
      <xdr:spPr>
        <a:xfrm>
          <a:off x="17078325" y="47625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fLocksText="0">
      <xdr:nvSpPr>
        <xdr:cNvPr id="280" name="正方形/長方形 279"/>
        <xdr:cNvSpPr/>
      </xdr:nvSpPr>
      <xdr:spPr>
        <a:xfrm>
          <a:off x="17078325" y="49530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43/87</a:t>
          </a:r>
          <a:endParaRPr altLang="en-US" lang="ja-JP"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fLocksText="0">
      <xdr:nvSpPr>
        <xdr:cNvPr id="281" name="正方形/長方形 280"/>
        <xdr:cNvSpPr/>
      </xdr:nvSpPr>
      <xdr:spPr>
        <a:xfrm>
          <a:off x="18773775" y="4762500"/>
          <a:ext cx="139065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fLocksText="0">
      <xdr:nvSpPr>
        <xdr:cNvPr id="282" name="正方形/長方形 281"/>
        <xdr:cNvSpPr/>
      </xdr:nvSpPr>
      <xdr:spPr>
        <a:xfrm>
          <a:off x="18773775" y="4953000"/>
          <a:ext cx="139065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10.1</a:t>
          </a:r>
          <a:endParaRPr altLang="en-US" lang="ja-JP"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fLocksText="0">
      <xdr:nvSpPr>
        <xdr:cNvPr id="283" name="正方形/長方形 282"/>
        <xdr:cNvSpPr/>
      </xdr:nvSpPr>
      <xdr:spPr>
        <a:xfrm>
          <a:off x="20383500" y="47625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fLocksText="0">
      <xdr:nvSpPr>
        <xdr:cNvPr id="284" name="正方形/長方形 283"/>
        <xdr:cNvSpPr/>
      </xdr:nvSpPr>
      <xdr:spPr>
        <a:xfrm>
          <a:off x="20383500" y="49530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11.2</a:t>
          </a:r>
          <a:endParaRPr altLang="en-US" lang="ja-JP"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fLocksText="0">
      <xdr:nvSpPr>
        <xdr:cNvPr id="285" name="正方形/長方形 284"/>
        <xdr:cNvSpPr/>
      </xdr:nvSpPr>
      <xdr:spPr>
        <a:xfrm>
          <a:off x="12449175" y="5267325"/>
          <a:ext cx="4619625"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fLocksText="0">
      <xdr:nvSpPr>
        <xdr:cNvPr id="286" name="正方形/長方形 285"/>
        <xdr:cNvSpPr/>
      </xdr:nvSpPr>
      <xdr:spPr>
        <a:xfrm>
          <a:off x="17402175" y="5267325"/>
          <a:ext cx="5334000" cy="22860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fLocksText="0">
      <xdr:nvSpPr>
        <xdr:cNvPr id="287" name="正方形/長方形 286"/>
        <xdr:cNvSpPr/>
      </xdr:nvSpPr>
      <xdr:spPr>
        <a:xfrm>
          <a:off x="17459325" y="5267325"/>
          <a:ext cx="3810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altLang="en-US" lang="ja-JP"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fLocksText="0">
      <xdr:nvSpPr>
        <xdr:cNvPr id="288" name="テキスト ボックス 287"/>
        <xdr:cNvSpPr txBox="1"/>
      </xdr:nvSpPr>
      <xdr:spPr>
        <a:xfrm>
          <a:off x="17497425" y="5591175"/>
          <a:ext cx="5086350" cy="1905000"/>
        </a:xfrm>
        <a:prstGeom prst="rect"/>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a:r>
            <a:rPr altLang="ja-JP" lang="ja-JP" sz="1100" b="0" i="0">
              <a:solidFill>
                <a:srgbClr val="000000"/>
              </a:solidFill>
              <a:latin typeface="+mn-lt"/>
              <a:ea typeface="+mn-ea"/>
              <a:cs typeface="+mn-cs"/>
            </a:rPr>
            <a:t>　</a:t>
          </a:r>
          <a:r>
            <a:rPr altLang="ja-JP" lang="en-US" sz="1100" b="0" i="0">
              <a:solidFill>
                <a:srgbClr val="000000"/>
              </a:solidFill>
              <a:latin typeface="+mn-lt"/>
              <a:ea typeface="+mn-ea"/>
              <a:cs typeface="+mn-cs"/>
            </a:rPr>
            <a:t>26</a:t>
          </a:r>
          <a:r>
            <a:rPr altLang="ja-JP" lang="ja-JP" sz="1100" b="0" i="0">
              <a:solidFill>
                <a:srgbClr val="000000"/>
              </a:solidFill>
              <a:latin typeface="+mn-lt"/>
              <a:ea typeface="+mn-ea"/>
              <a:cs typeface="+mn-cs"/>
            </a:rPr>
            <a:t>年度は，類似団体平均を</a:t>
          </a:r>
          <a:r>
            <a:rPr altLang="ja-JP" lang="en-US" sz="1100" b="0" i="0">
              <a:solidFill>
                <a:srgbClr val="000000"/>
              </a:solidFill>
              <a:latin typeface="+mn-lt"/>
              <a:ea typeface="+mn-ea"/>
              <a:cs typeface="+mn-cs"/>
            </a:rPr>
            <a:t>0.1</a:t>
          </a:r>
          <a:r>
            <a:rPr altLang="ja-JP" lang="ja-JP" sz="1100" b="0" i="0">
              <a:solidFill>
                <a:srgbClr val="000000"/>
              </a:solidFill>
              <a:latin typeface="+mn-lt"/>
              <a:ea typeface="+mn-ea"/>
              <a:cs typeface="+mn-cs"/>
            </a:rPr>
            <a:t>ポイント下回った。消防委託事務負担金の</a:t>
          </a:r>
          <a:r>
            <a:rPr altLang="en-US" lang="ja-JP" sz="1100" b="0" i="0">
              <a:solidFill>
                <a:srgbClr val="000000"/>
              </a:solidFill>
              <a:latin typeface="+mn-lt"/>
              <a:ea typeface="+mn-ea"/>
              <a:cs typeface="+mn-cs"/>
            </a:rPr>
            <a:t>増</a:t>
          </a:r>
          <a:r>
            <a:rPr altLang="ja-JP" lang="ja-JP" sz="1100" b="0" i="0">
              <a:solidFill>
                <a:srgbClr val="000000"/>
              </a:solidFill>
              <a:latin typeface="+mn-lt"/>
              <a:ea typeface="+mn-ea"/>
              <a:cs typeface="+mn-cs"/>
            </a:rPr>
            <a:t>などにより補助費等全体で，前年度と比較して約</a:t>
          </a:r>
          <a:r>
            <a:rPr altLang="ja-JP" lang="en-US" sz="1100" b="0" i="0">
              <a:solidFill>
                <a:srgbClr val="000000"/>
              </a:solidFill>
              <a:latin typeface="+mn-lt"/>
              <a:ea typeface="+mn-ea"/>
              <a:cs typeface="+mn-cs"/>
            </a:rPr>
            <a:t>1</a:t>
          </a:r>
          <a:r>
            <a:rPr altLang="en-US" lang="ja-JP" sz="1100" b="0" i="0">
              <a:solidFill>
                <a:srgbClr val="000000"/>
              </a:solidFill>
              <a:latin typeface="+mn-lt"/>
              <a:ea typeface="+mn-ea"/>
              <a:cs typeface="+mn-cs"/>
            </a:rPr>
            <a:t>億</a:t>
          </a:r>
          <a:r>
            <a:rPr altLang="ja-JP" lang="en-US" sz="1100" b="0" i="0">
              <a:solidFill>
                <a:srgbClr val="000000"/>
              </a:solidFill>
              <a:latin typeface="+mn-lt"/>
              <a:ea typeface="+mn-ea"/>
              <a:cs typeface="+mn-cs"/>
            </a:rPr>
            <a:t>3,300</a:t>
          </a:r>
          <a:r>
            <a:rPr altLang="ja-JP" lang="ja-JP" sz="1100" b="0" i="0">
              <a:solidFill>
                <a:srgbClr val="000000"/>
              </a:solidFill>
              <a:latin typeface="+mn-lt"/>
              <a:ea typeface="+mn-ea"/>
              <a:cs typeface="+mn-cs"/>
            </a:rPr>
            <a:t>万円の</a:t>
          </a:r>
          <a:r>
            <a:rPr altLang="en-US" lang="ja-JP" sz="1100" b="0" i="0">
              <a:solidFill>
                <a:srgbClr val="000000"/>
              </a:solidFill>
              <a:latin typeface="+mn-lt"/>
              <a:ea typeface="+mn-ea"/>
              <a:cs typeface="+mn-cs"/>
            </a:rPr>
            <a:t>増</a:t>
          </a:r>
          <a:r>
            <a:rPr altLang="ja-JP" lang="ja-JP" sz="1100" b="0" i="0">
              <a:solidFill>
                <a:srgbClr val="000000"/>
              </a:solidFill>
              <a:latin typeface="+mn-lt"/>
              <a:ea typeface="+mn-ea"/>
              <a:cs typeface="+mn-cs"/>
            </a:rPr>
            <a:t>となり，経常収支比率は</a:t>
          </a:r>
          <a:r>
            <a:rPr altLang="ja-JP" lang="en-US" sz="1100" b="0" i="0">
              <a:solidFill>
                <a:srgbClr val="000000"/>
              </a:solidFill>
              <a:latin typeface="+mn-lt"/>
              <a:ea typeface="+mn-ea"/>
              <a:cs typeface="+mn-cs"/>
            </a:rPr>
            <a:t>0.2</a:t>
          </a:r>
          <a:r>
            <a:rPr altLang="ja-JP" lang="ja-JP" sz="1100" b="0" i="0">
              <a:solidFill>
                <a:srgbClr val="000000"/>
              </a:solidFill>
              <a:latin typeface="+mn-lt"/>
              <a:ea typeface="+mn-ea"/>
              <a:cs typeface="+mn-cs"/>
            </a:rPr>
            <a:t>ポイント</a:t>
          </a:r>
          <a:r>
            <a:rPr altLang="en-US" lang="ja-JP" sz="1100" b="0" i="0">
              <a:solidFill>
                <a:srgbClr val="000000"/>
              </a:solidFill>
              <a:latin typeface="+mn-lt"/>
              <a:ea typeface="+mn-ea"/>
              <a:cs typeface="+mn-cs"/>
            </a:rPr>
            <a:t>悪化</a:t>
          </a:r>
          <a:r>
            <a:rPr altLang="ja-JP" lang="ja-JP" sz="1100" b="0" i="0">
              <a:solidFill>
                <a:srgbClr val="000000"/>
              </a:solidFill>
              <a:latin typeface="+mn-lt"/>
              <a:ea typeface="+mn-ea"/>
              <a:cs typeface="+mn-cs"/>
            </a:rPr>
            <a:t>した。市が交付している団体補助金について，国分寺市補助金等交付基準に基づき３年ごとに全件審査を実施し定期的な見直しを図ってきている。今後も継続して実施することにより，補助金支出の適正化を図る。</a:t>
          </a:r>
          <a:endParaRPr altLang="ja-JP" lang="ja-JP" sz="1400">
            <a:solidFill>
              <a:srgbClr val="000000"/>
            </a:solidFill>
          </a:endParaRPr>
        </a:p>
      </xdr:txBody>
    </xdr:sp>
    <xdr:clientData/>
  </xdr:twoCellAnchor>
  <xdr:oneCellAnchor>
    <xdr:from>
      <xdr:col>18</xdr:col>
      <xdr:colOff>38100</xdr:colOff>
      <xdr:row>29</xdr:row>
      <xdr:rowOff>104775</xdr:rowOff>
    </xdr:from>
    <xdr:ext cx="295275" cy="228600"/>
    <xdr:sp macro="">
      <xdr:nvSpPr>
        <xdr:cNvPr id="289" name="テキスト ボックス 288"/>
        <xdr:cNvSpPr txBox="1"/>
      </xdr:nvSpPr>
      <xdr:spPr>
        <a:xfrm>
          <a:off x="12401550" y="5076825"/>
          <a:ext cx="29527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a:rPr>
            <a:t>(%)</a:t>
          </a:r>
          <a:endParaRPr altLang="en-US" lang="ja-JP"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9175" y="7553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257175</xdr:colOff>
      <xdr:row>43</xdr:row>
      <xdr:rowOff>38100</xdr:rowOff>
    </xdr:from>
    <xdr:ext cx="504825" cy="257175"/>
    <xdr:sp macro="">
      <xdr:nvSpPr>
        <xdr:cNvPr id="291" name="テキスト ボックス 290"/>
        <xdr:cNvSpPr txBox="1"/>
      </xdr:nvSpPr>
      <xdr:spPr>
        <a:xfrm>
          <a:off x="11934825" y="7410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25.0</a:t>
          </a:r>
          <a:endParaRPr altLang="en-US" lang="ja-JP"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9175" y="7172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257175</xdr:colOff>
      <xdr:row>41</xdr:row>
      <xdr:rowOff>0</xdr:rowOff>
    </xdr:from>
    <xdr:ext cx="504825" cy="257175"/>
    <xdr:sp macro="">
      <xdr:nvSpPr>
        <xdr:cNvPr id="293" name="テキスト ボックス 292"/>
        <xdr:cNvSpPr txBox="1"/>
      </xdr:nvSpPr>
      <xdr:spPr>
        <a:xfrm>
          <a:off x="11934825" y="7029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20.0</a:t>
          </a:r>
          <a:endParaRPr altLang="en-US" lang="ja-JP"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9175" y="6791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257175</xdr:colOff>
      <xdr:row>38</xdr:row>
      <xdr:rowOff>133350</xdr:rowOff>
    </xdr:from>
    <xdr:ext cx="504825" cy="257175"/>
    <xdr:sp macro="">
      <xdr:nvSpPr>
        <xdr:cNvPr id="295" name="テキスト ボックス 294"/>
        <xdr:cNvSpPr txBox="1"/>
      </xdr:nvSpPr>
      <xdr:spPr>
        <a:xfrm>
          <a:off x="11934825" y="6648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15.0</a:t>
          </a:r>
          <a:endParaRPr altLang="en-US" lang="ja-JP"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9175" y="6410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257175</xdr:colOff>
      <xdr:row>36</xdr:row>
      <xdr:rowOff>95250</xdr:rowOff>
    </xdr:from>
    <xdr:ext cx="504825" cy="257175"/>
    <xdr:sp macro="">
      <xdr:nvSpPr>
        <xdr:cNvPr id="297" name="テキスト ボックス 296"/>
        <xdr:cNvSpPr txBox="1"/>
      </xdr:nvSpPr>
      <xdr:spPr>
        <a:xfrm>
          <a:off x="11934825" y="6267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10.0</a:t>
          </a:r>
          <a:endParaRPr altLang="en-US" lang="ja-JP"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9175" y="6029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257175</xdr:colOff>
      <xdr:row>34</xdr:row>
      <xdr:rowOff>57150</xdr:rowOff>
    </xdr:from>
    <xdr:ext cx="504825" cy="257175"/>
    <xdr:sp macro="">
      <xdr:nvSpPr>
        <xdr:cNvPr id="299" name="テキスト ボックス 298"/>
        <xdr:cNvSpPr txBox="1"/>
      </xdr:nvSpPr>
      <xdr:spPr>
        <a:xfrm>
          <a:off x="11934825" y="5886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5.0</a:t>
          </a:r>
          <a:endParaRPr altLang="en-US" lang="ja-JP"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9175" y="5648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257175</xdr:colOff>
      <xdr:row>32</xdr:row>
      <xdr:rowOff>19050</xdr:rowOff>
    </xdr:from>
    <xdr:ext cx="504825" cy="257175"/>
    <xdr:sp macro="">
      <xdr:nvSpPr>
        <xdr:cNvPr id="301" name="テキスト ボックス 300"/>
        <xdr:cNvSpPr txBox="1"/>
      </xdr:nvSpPr>
      <xdr:spPr>
        <a:xfrm>
          <a:off x="11934825" y="5505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0.0</a:t>
          </a:r>
          <a:endParaRPr altLang="en-US" lang="ja-JP"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9175" y="5267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fLocksText="0">
      <xdr:nvSpPr>
        <xdr:cNvPr id="303" name="補助費等グラフ枠"/>
        <xdr:cNvSpPr/>
      </xdr:nvSpPr>
      <xdr:spPr>
        <a:xfrm>
          <a:off x="12449175" y="5267325"/>
          <a:ext cx="4619625"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06825" y="5743575"/>
          <a:ext cx="0" cy="12001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57150</xdr:rowOff>
    </xdr:from>
    <xdr:ext cx="762000" cy="257175"/>
    <xdr:sp macro="">
      <xdr:nvSpPr>
        <xdr:cNvPr id="305" name="補助費等最小値テキスト"/>
        <xdr:cNvSpPr txBox="1"/>
      </xdr:nvSpPr>
      <xdr:spPr>
        <a:xfrm>
          <a:off x="16592550" y="69151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a:rPr>
            <a:t>17.0</a:t>
          </a:r>
          <a:endParaRPr altLang="en-US" lang="ja-JP"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37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0</xdr:rowOff>
    </xdr:from>
    <xdr:ext cx="762000" cy="257175"/>
    <xdr:sp macro="">
      <xdr:nvSpPr>
        <xdr:cNvPr id="307" name="補助費等最大値テキスト"/>
        <xdr:cNvSpPr txBox="1"/>
      </xdr:nvSpPr>
      <xdr:spPr>
        <a:xfrm>
          <a:off x="16592550" y="54864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a:rPr>
            <a:t>1.2</a:t>
          </a:r>
          <a:endParaRPr altLang="en-US" lang="ja-JP"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35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142240</xdr:rowOff>
    </xdr:from>
    <xdr:to>
      <xdr:col>24</xdr:col>
      <xdr:colOff>31750</xdr:colOff>
      <xdr:row>36</xdr:row>
      <xdr:rowOff>157480</xdr:rowOff>
    </xdr:to>
    <xdr:cxnSp macro="">
      <xdr:nvCxnSpPr>
        <xdr:cNvPr id="309" name="直線コネクタ 308"/>
        <xdr:cNvCxnSpPr/>
      </xdr:nvCxnSpPr>
      <xdr:spPr>
        <a:xfrm>
          <a:off x="15668625" y="6315075"/>
          <a:ext cx="838200"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85725</xdr:rowOff>
    </xdr:from>
    <xdr:ext cx="762000" cy="257175"/>
    <xdr:sp macro="">
      <xdr:nvSpPr>
        <xdr:cNvPr id="310" name="補助費等平均値テキスト"/>
        <xdr:cNvSpPr txBox="1"/>
      </xdr:nvSpPr>
      <xdr:spPr>
        <a:xfrm>
          <a:off x="16592550" y="625792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000080"/>
              </a:solidFill>
              <a:latin typeface="ＭＳ Ｐゴシック"/>
            </a:rPr>
            <a:t>9.0</a:t>
          </a:r>
          <a:endParaRPr altLang="en-US" lang="ja-JP"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fLocksText="0">
      <xdr:nvSpPr>
        <xdr:cNvPr id="311" name="フローチャート : 判断 310"/>
        <xdr:cNvSpPr/>
      </xdr:nvSpPr>
      <xdr:spPr>
        <a:xfrm>
          <a:off x="16459200" y="62865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21</xdr:col>
      <xdr:colOff>361950</xdr:colOff>
      <xdr:row>36</xdr:row>
      <xdr:rowOff>142240</xdr:rowOff>
    </xdr:from>
    <xdr:to>
      <xdr:col>22</xdr:col>
      <xdr:colOff>565150</xdr:colOff>
      <xdr:row>37</xdr:row>
      <xdr:rowOff>16510</xdr:rowOff>
    </xdr:to>
    <xdr:cxnSp macro="">
      <xdr:nvCxnSpPr>
        <xdr:cNvPr id="312" name="直線コネクタ 311"/>
        <xdr:cNvCxnSpPr/>
      </xdr:nvCxnSpPr>
      <xdr:spPr>
        <a:xfrm flipV="1">
          <a:off x="14782800" y="6315075"/>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fLocksText="0">
      <xdr:nvSpPr>
        <xdr:cNvPr id="313" name="フローチャート : 判断 312"/>
        <xdr:cNvSpPr/>
      </xdr:nvSpPr>
      <xdr:spPr>
        <a:xfrm>
          <a:off x="15621000" y="62769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22</xdr:col>
      <xdr:colOff>180975</xdr:colOff>
      <xdr:row>37</xdr:row>
      <xdr:rowOff>19050</xdr:rowOff>
    </xdr:from>
    <xdr:ext cx="733425" cy="257175"/>
    <xdr:sp macro="">
      <xdr:nvSpPr>
        <xdr:cNvPr id="314" name="テキスト ボックス 313"/>
        <xdr:cNvSpPr txBox="1"/>
      </xdr:nvSpPr>
      <xdr:spPr>
        <a:xfrm>
          <a:off x="15287625" y="636270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8.9</a:t>
          </a:r>
          <a:endParaRPr altLang="en-US" lang="ja-JP"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16510</xdr:rowOff>
    </xdr:to>
    <xdr:cxnSp macro="">
      <xdr:nvCxnSpPr>
        <xdr:cNvPr id="315" name="直線コネクタ 314"/>
        <xdr:cNvCxnSpPr/>
      </xdr:nvCxnSpPr>
      <xdr:spPr>
        <a:xfrm>
          <a:off x="13896975" y="6343650"/>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fLocksText="0">
      <xdr:nvSpPr>
        <xdr:cNvPr id="316" name="フローチャート : 判断 315"/>
        <xdr:cNvSpPr/>
      </xdr:nvSpPr>
      <xdr:spPr>
        <a:xfrm>
          <a:off x="14735175" y="6267450"/>
          <a:ext cx="95250"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20</xdr:col>
      <xdr:colOff>666750</xdr:colOff>
      <xdr:row>35</xdr:row>
      <xdr:rowOff>38100</xdr:rowOff>
    </xdr:from>
    <xdr:ext cx="762000" cy="257175"/>
    <xdr:sp macro="">
      <xdr:nvSpPr>
        <xdr:cNvPr id="317" name="テキスト ボックス 316"/>
        <xdr:cNvSpPr txBox="1"/>
      </xdr:nvSpPr>
      <xdr:spPr>
        <a:xfrm>
          <a:off x="14401800" y="60388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8.8</a:t>
          </a:r>
          <a:endParaRPr altLang="en-US" lang="ja-JP"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31750</xdr:rowOff>
    </xdr:to>
    <xdr:cxnSp macro="">
      <xdr:nvCxnSpPr>
        <xdr:cNvPr id="318" name="直線コネクタ 317"/>
        <xdr:cNvCxnSpPr/>
      </xdr:nvCxnSpPr>
      <xdr:spPr>
        <a:xfrm flipV="1">
          <a:off x="13001625" y="6343650"/>
          <a:ext cx="895350"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fLocksText="0">
      <xdr:nvSpPr>
        <xdr:cNvPr id="319" name="フローチャート : 判断 318"/>
        <xdr:cNvSpPr/>
      </xdr:nvSpPr>
      <xdr:spPr>
        <a:xfrm>
          <a:off x="13839825" y="62674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19</xdr:col>
      <xdr:colOff>457200</xdr:colOff>
      <xdr:row>35</xdr:row>
      <xdr:rowOff>38100</xdr:rowOff>
    </xdr:from>
    <xdr:ext cx="762000" cy="257175"/>
    <xdr:sp macro="">
      <xdr:nvSpPr>
        <xdr:cNvPr id="320" name="テキスト ボックス 319"/>
        <xdr:cNvSpPr txBox="1"/>
      </xdr:nvSpPr>
      <xdr:spPr>
        <a:xfrm>
          <a:off x="13506450" y="60388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8.8</a:t>
          </a:r>
          <a:endParaRPr altLang="en-US" lang="ja-JP"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fLocksText="0">
      <xdr:nvSpPr>
        <xdr:cNvPr id="321" name="フローチャート : 判断 320"/>
        <xdr:cNvSpPr/>
      </xdr:nvSpPr>
      <xdr:spPr>
        <a:xfrm>
          <a:off x="12954000" y="62674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18</xdr:col>
      <xdr:colOff>257175</xdr:colOff>
      <xdr:row>35</xdr:row>
      <xdr:rowOff>28575</xdr:rowOff>
    </xdr:from>
    <xdr:ext cx="762000" cy="257175"/>
    <xdr:sp macro="">
      <xdr:nvSpPr>
        <xdr:cNvPr id="322" name="テキスト ボックス 321"/>
        <xdr:cNvSpPr txBox="1"/>
      </xdr:nvSpPr>
      <xdr:spPr>
        <a:xfrm>
          <a:off x="12620625" y="6029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8.7</a:t>
          </a:r>
          <a:endParaRPr altLang="en-US" lang="ja-JP" sz="1000" b="1">
            <a:solidFill>
              <a:srgbClr val="000080"/>
            </a:solidFill>
            <a:latin typeface="ＭＳ Ｐゴシック"/>
          </a:endParaRPr>
        </a:p>
      </xdr:txBody>
    </xdr:sp>
    <xdr:clientData/>
  </xdr:oneCellAnchor>
  <xdr:oneCellAnchor>
    <xdr:from>
      <xdr:col>23</xdr:col>
      <xdr:colOff>495300</xdr:colOff>
      <xdr:row>44</xdr:row>
      <xdr:rowOff>9525</xdr:rowOff>
    </xdr:from>
    <xdr:ext cx="762000" cy="257175"/>
    <xdr:sp macro="">
      <xdr:nvSpPr>
        <xdr:cNvPr id="323" name="テキスト ボックス 322"/>
        <xdr:cNvSpPr txBox="1"/>
      </xdr:nvSpPr>
      <xdr:spPr>
        <a:xfrm>
          <a:off x="16287750" y="7553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H26</a:t>
          </a:r>
          <a:endParaRPr altLang="en-US" lang="ja-JP" sz="1000">
            <a:latin typeface="ＭＳ Ｐゴシック"/>
          </a:endParaRPr>
        </a:p>
      </xdr:txBody>
    </xdr:sp>
    <xdr:clientData/>
  </xdr:oneCellAnchor>
  <xdr:oneCellAnchor>
    <xdr:from>
      <xdr:col>22</xdr:col>
      <xdr:colOff>342900</xdr:colOff>
      <xdr:row>44</xdr:row>
      <xdr:rowOff>9525</xdr:rowOff>
    </xdr:from>
    <xdr:ext cx="762000" cy="257175"/>
    <xdr:sp macro="">
      <xdr:nvSpPr>
        <xdr:cNvPr id="324" name="テキスト ボックス 323"/>
        <xdr:cNvSpPr txBox="1"/>
      </xdr:nvSpPr>
      <xdr:spPr>
        <a:xfrm>
          <a:off x="15449550" y="7553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H25</a:t>
          </a:r>
          <a:endParaRPr altLang="en-US" lang="ja-JP" sz="1000">
            <a:latin typeface="ＭＳ Ｐゴシック"/>
          </a:endParaRPr>
        </a:p>
      </xdr:txBody>
    </xdr:sp>
    <xdr:clientData/>
  </xdr:oneCellAnchor>
  <xdr:oneCellAnchor>
    <xdr:from>
      <xdr:col>21</xdr:col>
      <xdr:colOff>142875</xdr:colOff>
      <xdr:row>44</xdr:row>
      <xdr:rowOff>9525</xdr:rowOff>
    </xdr:from>
    <xdr:ext cx="762000" cy="257175"/>
    <xdr:sp macro="">
      <xdr:nvSpPr>
        <xdr:cNvPr id="325" name="テキスト ボックス 324"/>
        <xdr:cNvSpPr txBox="1"/>
      </xdr:nvSpPr>
      <xdr:spPr>
        <a:xfrm>
          <a:off x="14563725" y="7553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H24</a:t>
          </a:r>
          <a:endParaRPr altLang="en-US" lang="ja-JP" sz="1000">
            <a:latin typeface="ＭＳ Ｐゴシック"/>
          </a:endParaRPr>
        </a:p>
      </xdr:txBody>
    </xdr:sp>
    <xdr:clientData/>
  </xdr:oneCellAnchor>
  <xdr:oneCellAnchor>
    <xdr:from>
      <xdr:col>19</xdr:col>
      <xdr:colOff>628650</xdr:colOff>
      <xdr:row>44</xdr:row>
      <xdr:rowOff>9525</xdr:rowOff>
    </xdr:from>
    <xdr:ext cx="762000" cy="257175"/>
    <xdr:sp macro="">
      <xdr:nvSpPr>
        <xdr:cNvPr id="326" name="テキスト ボックス 325"/>
        <xdr:cNvSpPr txBox="1"/>
      </xdr:nvSpPr>
      <xdr:spPr>
        <a:xfrm>
          <a:off x="13677900" y="7553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H23</a:t>
          </a:r>
          <a:endParaRPr altLang="en-US" lang="ja-JP" sz="1000">
            <a:latin typeface="ＭＳ Ｐゴシック"/>
          </a:endParaRPr>
        </a:p>
      </xdr:txBody>
    </xdr:sp>
    <xdr:clientData/>
  </xdr:oneCellAnchor>
  <xdr:oneCellAnchor>
    <xdr:from>
      <xdr:col>18</xdr:col>
      <xdr:colOff>419100</xdr:colOff>
      <xdr:row>44</xdr:row>
      <xdr:rowOff>9525</xdr:rowOff>
    </xdr:from>
    <xdr:ext cx="762000" cy="257175"/>
    <xdr:sp macro="">
      <xdr:nvSpPr>
        <xdr:cNvPr id="327" name="テキスト ボックス 326"/>
        <xdr:cNvSpPr txBox="1"/>
      </xdr:nvSpPr>
      <xdr:spPr>
        <a:xfrm>
          <a:off x="12782550" y="7553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H22</a:t>
          </a:r>
          <a:endParaRPr altLang="en-US" lang="ja-JP" sz="1000">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fLocksText="0">
      <xdr:nvSpPr>
        <xdr:cNvPr id="328" name="円/楕円 327"/>
        <xdr:cNvSpPr/>
      </xdr:nvSpPr>
      <xdr:spPr>
        <a:xfrm>
          <a:off x="16459200" y="62769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24</xdr:col>
      <xdr:colOff>114300</xdr:colOff>
      <xdr:row>35</xdr:row>
      <xdr:rowOff>123825</xdr:rowOff>
    </xdr:from>
    <xdr:ext cx="762000" cy="257175"/>
    <xdr:sp macro="">
      <xdr:nvSpPr>
        <xdr:cNvPr id="329" name="補助費等該当値テキスト"/>
        <xdr:cNvSpPr txBox="1"/>
      </xdr:nvSpPr>
      <xdr:spPr>
        <a:xfrm>
          <a:off x="16592550" y="61245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FF0000"/>
              </a:solidFill>
              <a:latin typeface="ＭＳ Ｐゴシック"/>
            </a:rPr>
            <a:t>8.9</a:t>
          </a:r>
          <a:endParaRPr altLang="en-US" lang="ja-JP" sz="1000" b="1">
            <a:solidFill>
              <a:srgbClr val="FF0000"/>
            </a:solidFill>
            <a:latin typeface="ＭＳ Ｐゴシック"/>
          </a:endParaRPr>
        </a:p>
      </xdr:txBody>
    </xdr:sp>
    <xdr:clientData/>
  </xdr:oneCellAnchor>
  <xdr:twoCellAnchor>
    <xdr:from>
      <xdr:col>22</xdr:col>
      <xdr:colOff>514350</xdr:colOff>
      <xdr:row>36</xdr:row>
      <xdr:rowOff>91440</xdr:rowOff>
    </xdr:from>
    <xdr:to>
      <xdr:col>22</xdr:col>
      <xdr:colOff>615950</xdr:colOff>
      <xdr:row>37</xdr:row>
      <xdr:rowOff>21590</xdr:rowOff>
    </xdr:to>
    <xdr:sp macro="" fLocksText="0">
      <xdr:nvSpPr>
        <xdr:cNvPr id="330" name="円/楕円 329"/>
        <xdr:cNvSpPr/>
      </xdr:nvSpPr>
      <xdr:spPr>
        <a:xfrm>
          <a:off x="15621000" y="626745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22</xdr:col>
      <xdr:colOff>180975</xdr:colOff>
      <xdr:row>35</xdr:row>
      <xdr:rowOff>28575</xdr:rowOff>
    </xdr:from>
    <xdr:ext cx="733425" cy="257175"/>
    <xdr:sp macro="">
      <xdr:nvSpPr>
        <xdr:cNvPr id="331" name="テキスト ボックス 330"/>
        <xdr:cNvSpPr txBox="1"/>
      </xdr:nvSpPr>
      <xdr:spPr>
        <a:xfrm>
          <a:off x="15287625" y="6029325"/>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8.7</a:t>
          </a:r>
          <a:endParaRPr altLang="en-US" lang="ja-JP" sz="1000" b="1">
            <a:solidFill>
              <a:srgbClr val="FF0000"/>
            </a:solidFill>
            <a:latin typeface="ＭＳ Ｐゴシック"/>
          </a:endParaRPr>
        </a:p>
      </xdr:txBody>
    </xdr:sp>
    <xdr:clientData/>
  </xdr:oneCellAnchor>
  <xdr:twoCellAnchor>
    <xdr:from>
      <xdr:col>21</xdr:col>
      <xdr:colOff>311150</xdr:colOff>
      <xdr:row>36</xdr:row>
      <xdr:rowOff>137160</xdr:rowOff>
    </xdr:from>
    <xdr:to>
      <xdr:col>21</xdr:col>
      <xdr:colOff>412750</xdr:colOff>
      <xdr:row>37</xdr:row>
      <xdr:rowOff>67310</xdr:rowOff>
    </xdr:to>
    <xdr:sp macro="" fLocksText="0">
      <xdr:nvSpPr>
        <xdr:cNvPr id="332" name="円/楕円 331"/>
        <xdr:cNvSpPr/>
      </xdr:nvSpPr>
      <xdr:spPr>
        <a:xfrm>
          <a:off x="14735175" y="6305550"/>
          <a:ext cx="95250"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20</xdr:col>
      <xdr:colOff>666750</xdr:colOff>
      <xdr:row>37</xdr:row>
      <xdr:rowOff>47625</xdr:rowOff>
    </xdr:from>
    <xdr:ext cx="762000" cy="257175"/>
    <xdr:sp macro="">
      <xdr:nvSpPr>
        <xdr:cNvPr id="333" name="テキスト ボックス 332"/>
        <xdr:cNvSpPr txBox="1"/>
      </xdr:nvSpPr>
      <xdr:spPr>
        <a:xfrm>
          <a:off x="14401800" y="63912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9.3</a:t>
          </a:r>
          <a:endParaRPr altLang="en-US" lang="ja-JP" sz="1000" b="1">
            <a:solidFill>
              <a:srgbClr val="FF0000"/>
            </a:solidFill>
            <a:latin typeface="ＭＳ Ｐゴシック"/>
          </a:endParaRPr>
        </a:p>
      </xdr:txBody>
    </xdr:sp>
    <xdr:clientData/>
  </xdr:oneCellAnchor>
  <xdr:twoCellAnchor>
    <xdr:from>
      <xdr:col>20</xdr:col>
      <xdr:colOff>107950</xdr:colOff>
      <xdr:row>36</xdr:row>
      <xdr:rowOff>121920</xdr:rowOff>
    </xdr:from>
    <xdr:to>
      <xdr:col>20</xdr:col>
      <xdr:colOff>209550</xdr:colOff>
      <xdr:row>37</xdr:row>
      <xdr:rowOff>52070</xdr:rowOff>
    </xdr:to>
    <xdr:sp macro="" fLocksText="0">
      <xdr:nvSpPr>
        <xdr:cNvPr id="334" name="円/楕円 333"/>
        <xdr:cNvSpPr/>
      </xdr:nvSpPr>
      <xdr:spPr>
        <a:xfrm>
          <a:off x="13839825" y="629602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19</xdr:col>
      <xdr:colOff>457200</xdr:colOff>
      <xdr:row>37</xdr:row>
      <xdr:rowOff>38100</xdr:rowOff>
    </xdr:from>
    <xdr:ext cx="762000" cy="257175"/>
    <xdr:sp macro="">
      <xdr:nvSpPr>
        <xdr:cNvPr id="335" name="テキスト ボックス 334"/>
        <xdr:cNvSpPr txBox="1"/>
      </xdr:nvSpPr>
      <xdr:spPr>
        <a:xfrm>
          <a:off x="13506450" y="63817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9.1</a:t>
          </a:r>
          <a:endParaRPr altLang="en-US" lang="ja-JP" sz="1000" b="1">
            <a:solidFill>
              <a:srgbClr val="FF0000"/>
            </a:solidFill>
            <a:latin typeface="ＭＳ Ｐゴシック"/>
          </a:endParaRPr>
        </a:p>
      </xdr:txBody>
    </xdr:sp>
    <xdr:clientData/>
  </xdr:oneCellAnchor>
  <xdr:twoCellAnchor>
    <xdr:from>
      <xdr:col>18</xdr:col>
      <xdr:colOff>590550</xdr:colOff>
      <xdr:row>36</xdr:row>
      <xdr:rowOff>152400</xdr:rowOff>
    </xdr:from>
    <xdr:to>
      <xdr:col>19</xdr:col>
      <xdr:colOff>6350</xdr:colOff>
      <xdr:row>37</xdr:row>
      <xdr:rowOff>82550</xdr:rowOff>
    </xdr:to>
    <xdr:sp macro="" fLocksText="0">
      <xdr:nvSpPr>
        <xdr:cNvPr id="336" name="円/楕円 335"/>
        <xdr:cNvSpPr/>
      </xdr:nvSpPr>
      <xdr:spPr>
        <a:xfrm>
          <a:off x="12954000" y="63246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18</xdr:col>
      <xdr:colOff>257175</xdr:colOff>
      <xdr:row>37</xdr:row>
      <xdr:rowOff>66675</xdr:rowOff>
    </xdr:from>
    <xdr:ext cx="762000" cy="257175"/>
    <xdr:sp macro="">
      <xdr:nvSpPr>
        <xdr:cNvPr id="337" name="テキスト ボックス 336"/>
        <xdr:cNvSpPr txBox="1"/>
      </xdr:nvSpPr>
      <xdr:spPr>
        <a:xfrm>
          <a:off x="12620625" y="6410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9.5</a:t>
          </a:r>
          <a:endParaRPr altLang="en-US" lang="ja-JP"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fLocksText="0">
      <xdr:nvSpPr>
        <xdr:cNvPr id="338" name="正方形/長方形 337"/>
        <xdr:cNvSpPr/>
      </xdr:nvSpPr>
      <xdr:spPr>
        <a:xfrm>
          <a:off x="762000" y="11553825"/>
          <a:ext cx="4619625" cy="32385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fLocksText="0">
      <xdr:nvSpPr>
        <xdr:cNvPr id="339" name="正方形/長方形 338"/>
        <xdr:cNvSpPr/>
      </xdr:nvSpPr>
      <xdr:spPr>
        <a:xfrm>
          <a:off x="5400675" y="116205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fLocksText="0">
      <xdr:nvSpPr>
        <xdr:cNvPr id="340" name="正方形/長方形 339"/>
        <xdr:cNvSpPr/>
      </xdr:nvSpPr>
      <xdr:spPr>
        <a:xfrm>
          <a:off x="5400675" y="118110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6/87</a:t>
          </a:r>
          <a:endParaRPr altLang="en-US" lang="ja-JP"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fLocksText="0">
      <xdr:nvSpPr>
        <xdr:cNvPr id="341" name="正方形/長方形 340"/>
        <xdr:cNvSpPr/>
      </xdr:nvSpPr>
      <xdr:spPr>
        <a:xfrm>
          <a:off x="7086600" y="11620500"/>
          <a:ext cx="140017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fLocksText="0">
      <xdr:nvSpPr>
        <xdr:cNvPr id="342" name="正方形/長方形 341"/>
        <xdr:cNvSpPr/>
      </xdr:nvSpPr>
      <xdr:spPr>
        <a:xfrm>
          <a:off x="7086600" y="11811000"/>
          <a:ext cx="140017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18.2</a:t>
          </a:r>
          <a:endParaRPr altLang="en-US" lang="ja-JP"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fLocksText="0">
      <xdr:nvSpPr>
        <xdr:cNvPr id="343" name="正方形/長方形 342"/>
        <xdr:cNvSpPr/>
      </xdr:nvSpPr>
      <xdr:spPr>
        <a:xfrm>
          <a:off x="8696325" y="116205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fLocksText="0">
      <xdr:nvSpPr>
        <xdr:cNvPr id="344" name="正方形/長方形 343"/>
        <xdr:cNvSpPr/>
      </xdr:nvSpPr>
      <xdr:spPr>
        <a:xfrm>
          <a:off x="8696325" y="118110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10.7</a:t>
          </a:r>
          <a:endParaRPr altLang="en-US" lang="ja-JP"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fLocksText="0">
      <xdr:nvSpPr>
        <xdr:cNvPr id="345" name="正方形/長方形 344"/>
        <xdr:cNvSpPr/>
      </xdr:nvSpPr>
      <xdr:spPr>
        <a:xfrm>
          <a:off x="762000" y="12125325"/>
          <a:ext cx="4619625"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fLocksText="0">
      <xdr:nvSpPr>
        <xdr:cNvPr id="346" name="正方形/長方形 345"/>
        <xdr:cNvSpPr/>
      </xdr:nvSpPr>
      <xdr:spPr>
        <a:xfrm>
          <a:off x="5715000" y="12125325"/>
          <a:ext cx="5334000" cy="22860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fLocksText="0">
      <xdr:nvSpPr>
        <xdr:cNvPr id="347" name="正方形/長方形 346"/>
        <xdr:cNvSpPr/>
      </xdr:nvSpPr>
      <xdr:spPr>
        <a:xfrm>
          <a:off x="5781675" y="12125325"/>
          <a:ext cx="3810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altLang="en-US" lang="ja-JP"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fLocksText="0">
      <xdr:nvSpPr>
        <xdr:cNvPr id="348" name="テキスト ボックス 347"/>
        <xdr:cNvSpPr txBox="1"/>
      </xdr:nvSpPr>
      <xdr:spPr>
        <a:xfrm>
          <a:off x="5819775" y="12449175"/>
          <a:ext cx="5076825" cy="1905000"/>
        </a:xfrm>
        <a:prstGeom prst="rect"/>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a:r>
            <a:rPr altLang="ja-JP" lang="ja-JP" sz="1100" b="0" i="0">
              <a:solidFill>
                <a:srgbClr val="000000"/>
              </a:solidFill>
              <a:latin typeface="+mn-lt"/>
              <a:ea typeface="+mn-ea"/>
              <a:cs typeface="+mn-cs"/>
            </a:rPr>
            <a:t>　</a:t>
          </a:r>
          <a:r>
            <a:rPr altLang="ja-JP" lang="en-US" sz="1100" b="0" i="0">
              <a:solidFill>
                <a:srgbClr val="000000"/>
              </a:solidFill>
              <a:latin typeface="+mn-lt"/>
              <a:ea typeface="+mn-ea"/>
              <a:cs typeface="+mn-cs"/>
            </a:rPr>
            <a:t>26</a:t>
          </a:r>
          <a:r>
            <a:rPr altLang="ja-JP" lang="ja-JP" sz="1100" b="0" i="0">
              <a:solidFill>
                <a:srgbClr val="000000"/>
              </a:solidFill>
              <a:latin typeface="+mn-lt"/>
              <a:ea typeface="+mn-ea"/>
              <a:cs typeface="+mn-cs"/>
            </a:rPr>
            <a:t>年度は，類似団体平均を</a:t>
          </a:r>
          <a:r>
            <a:rPr altLang="ja-JP" lang="en-US" sz="1100" b="0" i="0">
              <a:solidFill>
                <a:srgbClr val="000000"/>
              </a:solidFill>
              <a:latin typeface="+mn-lt"/>
              <a:ea typeface="+mn-ea"/>
              <a:cs typeface="+mn-cs"/>
            </a:rPr>
            <a:t>6.3</a:t>
          </a:r>
          <a:r>
            <a:rPr altLang="ja-JP" lang="ja-JP" sz="1100" b="0" i="0">
              <a:solidFill>
                <a:srgbClr val="000000"/>
              </a:solidFill>
              <a:latin typeface="+mn-lt"/>
              <a:ea typeface="+mn-ea"/>
              <a:cs typeface="+mn-cs"/>
            </a:rPr>
            <a:t>ポイント下回った。公債費は，前年度と比較して約</a:t>
          </a:r>
          <a:r>
            <a:rPr altLang="ja-JP" lang="en-US" sz="1100" b="0" i="0">
              <a:solidFill>
                <a:srgbClr val="000000"/>
              </a:solidFill>
              <a:latin typeface="+mn-lt"/>
              <a:ea typeface="+mn-ea"/>
              <a:cs typeface="+mn-cs"/>
            </a:rPr>
            <a:t>2</a:t>
          </a:r>
          <a:r>
            <a:rPr altLang="ja-JP" lang="ja-JP" sz="1100" b="0" i="0">
              <a:solidFill>
                <a:srgbClr val="000000"/>
              </a:solidFill>
              <a:latin typeface="+mn-lt"/>
              <a:ea typeface="+mn-ea"/>
              <a:cs typeface="+mn-cs"/>
            </a:rPr>
            <a:t>億</a:t>
          </a:r>
          <a:r>
            <a:rPr altLang="ja-JP" lang="en-US" sz="1100" b="0" i="0">
              <a:solidFill>
                <a:srgbClr val="000000"/>
              </a:solidFill>
              <a:latin typeface="+mn-lt"/>
              <a:ea typeface="+mn-ea"/>
              <a:cs typeface="+mn-cs"/>
            </a:rPr>
            <a:t>1,700</a:t>
          </a:r>
          <a:r>
            <a:rPr altLang="ja-JP" lang="ja-JP" sz="1100" b="0" i="0">
              <a:solidFill>
                <a:srgbClr val="000000"/>
              </a:solidFill>
              <a:latin typeface="+mn-lt"/>
              <a:ea typeface="+mn-ea"/>
              <a:cs typeface="+mn-cs"/>
            </a:rPr>
            <a:t>万円の減，</a:t>
          </a:r>
          <a:r>
            <a:rPr altLang="ja-JP" lang="en-US" sz="1100" b="0" i="0">
              <a:solidFill>
                <a:srgbClr val="000000"/>
              </a:solidFill>
              <a:latin typeface="+mn-lt"/>
              <a:ea typeface="+mn-ea"/>
              <a:cs typeface="+mn-cs"/>
            </a:rPr>
            <a:t>1.5</a:t>
          </a:r>
          <a:r>
            <a:rPr altLang="ja-JP" lang="ja-JP" sz="1100" b="0" i="0">
              <a:solidFill>
                <a:srgbClr val="000000"/>
              </a:solidFill>
              <a:latin typeface="+mn-lt"/>
              <a:ea typeface="+mn-ea"/>
              <a:cs typeface="+mn-cs"/>
            </a:rPr>
            <a:t>ポイント改善した。</a:t>
          </a:r>
          <a:r>
            <a:rPr altLang="en-US" lang="ja-JP" sz="1100" b="0" i="0">
              <a:solidFill>
                <a:srgbClr val="000000"/>
              </a:solidFill>
              <a:latin typeface="+mn-lt"/>
              <a:ea typeface="+mn-ea"/>
              <a:cs typeface="+mn-cs"/>
            </a:rPr>
            <a:t>平成</a:t>
          </a:r>
          <a:r>
            <a:rPr altLang="ja-JP" lang="en-US" sz="1100" b="0" i="0">
              <a:solidFill>
                <a:srgbClr val="000000"/>
              </a:solidFill>
              <a:latin typeface="+mn-lt"/>
              <a:ea typeface="+mn-ea"/>
              <a:cs typeface="+mn-cs"/>
            </a:rPr>
            <a:t>26</a:t>
          </a:r>
          <a:r>
            <a:rPr altLang="en-US" lang="ja-JP" sz="1100" b="0" i="0">
              <a:solidFill>
                <a:srgbClr val="000000"/>
              </a:solidFill>
              <a:latin typeface="+mn-lt"/>
              <a:ea typeface="+mn-ea"/>
              <a:cs typeface="+mn-cs"/>
            </a:rPr>
            <a:t>年度は臨時財政対策債の借入れを行っているが，</a:t>
          </a:r>
          <a:r>
            <a:rPr altLang="ja-JP" lang="ja-JP" sz="1100" b="0" i="0">
              <a:solidFill>
                <a:srgbClr val="000000"/>
              </a:solidFill>
              <a:latin typeface="+mn-lt"/>
              <a:ea typeface="+mn-ea"/>
              <a:cs typeface="+mn-cs"/>
            </a:rPr>
            <a:t>平成</a:t>
          </a:r>
          <a:r>
            <a:rPr altLang="ja-JP" lang="en-US" sz="1100" b="0" i="0">
              <a:solidFill>
                <a:srgbClr val="000000"/>
              </a:solidFill>
              <a:latin typeface="+mn-lt"/>
              <a:ea typeface="+mn-ea"/>
              <a:cs typeface="+mn-cs"/>
            </a:rPr>
            <a:t>19</a:t>
          </a:r>
          <a:r>
            <a:rPr altLang="ja-JP" lang="ja-JP" sz="1100" b="0" i="0">
              <a:solidFill>
                <a:srgbClr val="000000"/>
              </a:solidFill>
              <a:latin typeface="+mn-lt"/>
              <a:ea typeface="+mn-ea"/>
              <a:cs typeface="+mn-cs"/>
            </a:rPr>
            <a:t>年度から平成</a:t>
          </a:r>
          <a:r>
            <a:rPr altLang="ja-JP" lang="en-US" sz="1100" b="0" i="0">
              <a:solidFill>
                <a:srgbClr val="000000"/>
              </a:solidFill>
              <a:latin typeface="+mn-lt"/>
              <a:ea typeface="+mn-ea"/>
              <a:cs typeface="+mn-cs"/>
            </a:rPr>
            <a:t>25</a:t>
          </a:r>
          <a:r>
            <a:rPr altLang="ja-JP" lang="ja-JP" sz="1100" b="0" i="0">
              <a:solidFill>
                <a:srgbClr val="000000"/>
              </a:solidFill>
              <a:latin typeface="+mn-lt"/>
              <a:ea typeface="+mn-ea"/>
              <a:cs typeface="+mn-cs"/>
            </a:rPr>
            <a:t>年度までは借入</a:t>
          </a:r>
          <a:r>
            <a:rPr altLang="en-US" lang="ja-JP" sz="1100" b="0" i="0">
              <a:solidFill>
                <a:srgbClr val="000000"/>
              </a:solidFill>
              <a:latin typeface="+mn-lt"/>
              <a:ea typeface="+mn-ea"/>
              <a:cs typeface="+mn-cs"/>
            </a:rPr>
            <a:t>れ</a:t>
          </a:r>
          <a:r>
            <a:rPr altLang="ja-JP" lang="ja-JP" sz="1100" b="0" i="0">
              <a:solidFill>
                <a:srgbClr val="000000"/>
              </a:solidFill>
              <a:latin typeface="+mn-lt"/>
              <a:ea typeface="+mn-ea"/>
              <a:cs typeface="+mn-cs"/>
            </a:rPr>
            <a:t>を行っておらず，公債費の抑制に努めてきた。今後も引き続き，地方債の借入については慎重に検討し，地方債償還金の減少に取り組む。</a:t>
          </a:r>
          <a:endParaRPr altLang="ja-JP" lang="ja-JP" sz="1400">
            <a:solidFill>
              <a:srgbClr val="000000"/>
            </a:solidFill>
          </a:endParaRPr>
        </a:p>
      </xdr:txBody>
    </xdr:sp>
    <xdr:clientData/>
  </xdr:twoCellAnchor>
  <xdr:oneCellAnchor>
    <xdr:from>
      <xdr:col>1</xdr:col>
      <xdr:colOff>28575</xdr:colOff>
      <xdr:row>69</xdr:row>
      <xdr:rowOff>104775</xdr:rowOff>
    </xdr:from>
    <xdr:ext cx="295275" cy="228600"/>
    <xdr:sp macro="">
      <xdr:nvSpPr>
        <xdr:cNvPr id="349" name="テキスト ボックス 348"/>
        <xdr:cNvSpPr txBox="1"/>
      </xdr:nvSpPr>
      <xdr:spPr>
        <a:xfrm>
          <a:off x="723900" y="11934825"/>
          <a:ext cx="29527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a:rPr>
            <a:t>(%)</a:t>
          </a:r>
          <a:endParaRPr altLang="en-US" lang="ja-JP"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1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247650</xdr:colOff>
      <xdr:row>83</xdr:row>
      <xdr:rowOff>38100</xdr:rowOff>
    </xdr:from>
    <xdr:ext cx="504825" cy="257175"/>
    <xdr:sp macro="">
      <xdr:nvSpPr>
        <xdr:cNvPr id="351" name="テキスト ボックス 350"/>
        <xdr:cNvSpPr txBox="1"/>
      </xdr:nvSpPr>
      <xdr:spPr>
        <a:xfrm>
          <a:off x="247650" y="14268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40.0</a:t>
          </a:r>
          <a:endParaRPr altLang="en-US" lang="ja-JP"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41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247650</xdr:colOff>
      <xdr:row>80</xdr:row>
      <xdr:rowOff>95250</xdr:rowOff>
    </xdr:from>
    <xdr:ext cx="504825" cy="257175"/>
    <xdr:sp macro="">
      <xdr:nvSpPr>
        <xdr:cNvPr id="353" name="テキスト ボックス 352"/>
        <xdr:cNvSpPr txBox="1"/>
      </xdr:nvSpPr>
      <xdr:spPr>
        <a:xfrm>
          <a:off x="247650" y="138112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30.0</a:t>
          </a:r>
          <a:endParaRPr altLang="en-US" lang="ja-JP"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4969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247650</xdr:colOff>
      <xdr:row>77</xdr:row>
      <xdr:rowOff>152400</xdr:rowOff>
    </xdr:from>
    <xdr:ext cx="504825" cy="257175"/>
    <xdr:sp macro="">
      <xdr:nvSpPr>
        <xdr:cNvPr id="355" name="テキスト ボックス 354"/>
        <xdr:cNvSpPr txBox="1"/>
      </xdr:nvSpPr>
      <xdr:spPr>
        <a:xfrm>
          <a:off x="247650" y="133540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20.0</a:t>
          </a:r>
          <a:endParaRPr altLang="en-US" lang="ja-JP"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397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247650</xdr:colOff>
      <xdr:row>75</xdr:row>
      <xdr:rowOff>38100</xdr:rowOff>
    </xdr:from>
    <xdr:ext cx="504825" cy="257175"/>
    <xdr:sp macro="">
      <xdr:nvSpPr>
        <xdr:cNvPr id="357" name="テキスト ボックス 356"/>
        <xdr:cNvSpPr txBox="1"/>
      </xdr:nvSpPr>
      <xdr:spPr>
        <a:xfrm>
          <a:off x="247650" y="128968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10.0</a:t>
          </a:r>
          <a:endParaRPr altLang="en-US" lang="ja-JP"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25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247650</xdr:colOff>
      <xdr:row>72</xdr:row>
      <xdr:rowOff>95250</xdr:rowOff>
    </xdr:from>
    <xdr:ext cx="504825" cy="257175"/>
    <xdr:sp macro="">
      <xdr:nvSpPr>
        <xdr:cNvPr id="359" name="テキスト ボックス 358"/>
        <xdr:cNvSpPr txBox="1"/>
      </xdr:nvSpPr>
      <xdr:spPr>
        <a:xfrm>
          <a:off x="247650" y="124396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0.0</a:t>
          </a:r>
          <a:endParaRPr altLang="en-US" lang="ja-JP"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5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fLocksText="0">
      <xdr:nvSpPr>
        <xdr:cNvPr id="361" name="公債費グラフ枠"/>
        <xdr:cNvSpPr/>
      </xdr:nvSpPr>
      <xdr:spPr>
        <a:xfrm>
          <a:off x="762000" y="12125325"/>
          <a:ext cx="4619625"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9175" y="12858750"/>
          <a:ext cx="0" cy="10763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19050</xdr:rowOff>
    </xdr:from>
    <xdr:ext cx="762000" cy="257175"/>
    <xdr:sp macro="">
      <xdr:nvSpPr>
        <xdr:cNvPr id="363" name="公債費最小値テキスト"/>
        <xdr:cNvSpPr txBox="1"/>
      </xdr:nvSpPr>
      <xdr:spPr>
        <a:xfrm>
          <a:off x="4914900" y="13906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a:rPr>
            <a:t>29.5</a:t>
          </a:r>
          <a:endParaRPr altLang="en-US" lang="ja-JP"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3925" y="139350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85725</xdr:rowOff>
    </xdr:from>
    <xdr:ext cx="762000" cy="257175"/>
    <xdr:sp macro="">
      <xdr:nvSpPr>
        <xdr:cNvPr id="365" name="公債費最大値テキスト"/>
        <xdr:cNvSpPr txBox="1"/>
      </xdr:nvSpPr>
      <xdr:spPr>
        <a:xfrm>
          <a:off x="4914900" y="126015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a:rPr>
            <a:t>6.0</a:t>
          </a:r>
          <a:endParaRPr altLang="en-US" lang="ja-JP"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3925" y="128587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26415</xdr:rowOff>
    </xdr:from>
    <xdr:to>
      <xdr:col>7</xdr:col>
      <xdr:colOff>15875</xdr:colOff>
      <xdr:row>76</xdr:row>
      <xdr:rowOff>94996</xdr:rowOff>
    </xdr:to>
    <xdr:cxnSp macro="">
      <xdr:nvCxnSpPr>
        <xdr:cNvPr id="367" name="直線コネクタ 366"/>
        <xdr:cNvCxnSpPr/>
      </xdr:nvCxnSpPr>
      <xdr:spPr>
        <a:xfrm flipV="1">
          <a:off x="3990975" y="13058775"/>
          <a:ext cx="838200" cy="666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66675</xdr:rowOff>
    </xdr:from>
    <xdr:ext cx="762000" cy="257175"/>
    <xdr:sp macro="">
      <xdr:nvSpPr>
        <xdr:cNvPr id="368" name="公債費平均値テキスト"/>
        <xdr:cNvSpPr txBox="1"/>
      </xdr:nvSpPr>
      <xdr:spPr>
        <a:xfrm>
          <a:off x="4914900" y="1326832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000080"/>
              </a:solidFill>
              <a:latin typeface="ＭＳ Ｐゴシック"/>
            </a:rPr>
            <a:t>16.6</a:t>
          </a:r>
          <a:endParaRPr altLang="en-US" lang="ja-JP"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fLocksText="0">
      <xdr:nvSpPr>
        <xdr:cNvPr id="369" name="フローチャート : 判断 368"/>
        <xdr:cNvSpPr/>
      </xdr:nvSpPr>
      <xdr:spPr>
        <a:xfrm>
          <a:off x="4772025" y="1329690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4</xdr:col>
      <xdr:colOff>346075</xdr:colOff>
      <xdr:row>76</xdr:row>
      <xdr:rowOff>94996</xdr:rowOff>
    </xdr:from>
    <xdr:to>
      <xdr:col>5</xdr:col>
      <xdr:colOff>549275</xdr:colOff>
      <xdr:row>76</xdr:row>
      <xdr:rowOff>163576</xdr:rowOff>
    </xdr:to>
    <xdr:cxnSp macro="">
      <xdr:nvCxnSpPr>
        <xdr:cNvPr id="370" name="直線コネクタ 369"/>
        <xdr:cNvCxnSpPr/>
      </xdr:nvCxnSpPr>
      <xdr:spPr>
        <a:xfrm flipV="1">
          <a:off x="3095625" y="13125450"/>
          <a:ext cx="895350" cy="666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fLocksText="0">
      <xdr:nvSpPr>
        <xdr:cNvPr id="371" name="フローチャート : 判断 370"/>
        <xdr:cNvSpPr/>
      </xdr:nvSpPr>
      <xdr:spPr>
        <a:xfrm>
          <a:off x="3933825" y="133064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5</xdr:col>
      <xdr:colOff>161925</xdr:colOff>
      <xdr:row>78</xdr:row>
      <xdr:rowOff>19050</xdr:rowOff>
    </xdr:from>
    <xdr:ext cx="733425" cy="257175"/>
    <xdr:sp macro="">
      <xdr:nvSpPr>
        <xdr:cNvPr id="372" name="テキスト ボックス 371"/>
        <xdr:cNvSpPr txBox="1"/>
      </xdr:nvSpPr>
      <xdr:spPr>
        <a:xfrm>
          <a:off x="3600450" y="1339215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16.9</a:t>
          </a:r>
          <a:endParaRPr altLang="en-US" lang="ja-JP" sz="1000" b="1">
            <a:solidFill>
              <a:srgbClr val="000080"/>
            </a:solidFill>
            <a:latin typeface="ＭＳ Ｐゴシック"/>
          </a:endParaRPr>
        </a:p>
      </xdr:txBody>
    </xdr:sp>
    <xdr:clientData/>
  </xdr:oneCellAnchor>
  <xdr:twoCellAnchor>
    <xdr:from>
      <xdr:col>3</xdr:col>
      <xdr:colOff>142875</xdr:colOff>
      <xdr:row>76</xdr:row>
      <xdr:rowOff>163576</xdr:rowOff>
    </xdr:from>
    <xdr:to>
      <xdr:col>4</xdr:col>
      <xdr:colOff>346075</xdr:colOff>
      <xdr:row>77</xdr:row>
      <xdr:rowOff>51563</xdr:rowOff>
    </xdr:to>
    <xdr:cxnSp macro="">
      <xdr:nvCxnSpPr>
        <xdr:cNvPr id="373" name="直線コネクタ 372"/>
        <xdr:cNvCxnSpPr/>
      </xdr:nvCxnSpPr>
      <xdr:spPr>
        <a:xfrm flipV="1">
          <a:off x="2209800" y="13192125"/>
          <a:ext cx="885825" cy="571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fLocksText="0">
      <xdr:nvSpPr>
        <xdr:cNvPr id="374" name="フローチャート : 判断 373"/>
        <xdr:cNvSpPr/>
      </xdr:nvSpPr>
      <xdr:spPr>
        <a:xfrm>
          <a:off x="3048000" y="133159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xdr:col>
      <xdr:colOff>647700</xdr:colOff>
      <xdr:row>78</xdr:row>
      <xdr:rowOff>28575</xdr:rowOff>
    </xdr:from>
    <xdr:ext cx="762000" cy="257175"/>
    <xdr:sp macro="">
      <xdr:nvSpPr>
        <xdr:cNvPr id="375" name="テキスト ボックス 374"/>
        <xdr:cNvSpPr txBox="1"/>
      </xdr:nvSpPr>
      <xdr:spPr>
        <a:xfrm>
          <a:off x="2714625" y="134016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17.0</a:t>
          </a:r>
          <a:endParaRPr altLang="en-US" lang="ja-JP" sz="1000" b="1">
            <a:solidFill>
              <a:srgbClr val="000080"/>
            </a:solidFill>
            <a:latin typeface="ＭＳ Ｐゴシック"/>
          </a:endParaRPr>
        </a:p>
      </xdr:txBody>
    </xdr:sp>
    <xdr:clientData/>
  </xdr:oneCellAnchor>
  <xdr:twoCellAnchor>
    <xdr:from>
      <xdr:col>1</xdr:col>
      <xdr:colOff>625475</xdr:colOff>
      <xdr:row>77</xdr:row>
      <xdr:rowOff>51563</xdr:rowOff>
    </xdr:from>
    <xdr:to>
      <xdr:col>3</xdr:col>
      <xdr:colOff>142875</xdr:colOff>
      <xdr:row>77</xdr:row>
      <xdr:rowOff>83565</xdr:rowOff>
    </xdr:to>
    <xdr:cxnSp macro="">
      <xdr:nvCxnSpPr>
        <xdr:cNvPr id="376" name="直線コネクタ 375"/>
        <xdr:cNvCxnSpPr/>
      </xdr:nvCxnSpPr>
      <xdr:spPr>
        <a:xfrm flipV="1">
          <a:off x="1323975" y="13249275"/>
          <a:ext cx="885825"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fLocksText="0">
      <xdr:nvSpPr>
        <xdr:cNvPr id="377" name="フローチャート : 判断 376"/>
        <xdr:cNvSpPr/>
      </xdr:nvSpPr>
      <xdr:spPr>
        <a:xfrm>
          <a:off x="2162175" y="13325475"/>
          <a:ext cx="95250"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xdr:col>
      <xdr:colOff>447675</xdr:colOff>
      <xdr:row>78</xdr:row>
      <xdr:rowOff>38100</xdr:rowOff>
    </xdr:from>
    <xdr:ext cx="762000" cy="257175"/>
    <xdr:sp macro="">
      <xdr:nvSpPr>
        <xdr:cNvPr id="378" name="テキスト ボックス 377"/>
        <xdr:cNvSpPr txBox="1"/>
      </xdr:nvSpPr>
      <xdr:spPr>
        <a:xfrm>
          <a:off x="1828800" y="134112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17.2</a:t>
          </a:r>
          <a:endParaRPr altLang="en-US" lang="ja-JP"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fLocksText="0">
      <xdr:nvSpPr>
        <xdr:cNvPr id="379" name="フローチャート : 判断 378"/>
        <xdr:cNvSpPr/>
      </xdr:nvSpPr>
      <xdr:spPr>
        <a:xfrm>
          <a:off x="1266825" y="132302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xdr:col>
      <xdr:colOff>238125</xdr:colOff>
      <xdr:row>75</xdr:row>
      <xdr:rowOff>142875</xdr:rowOff>
    </xdr:from>
    <xdr:ext cx="762000" cy="257175"/>
    <xdr:sp macro="">
      <xdr:nvSpPr>
        <xdr:cNvPr id="380" name="テキスト ボックス 379"/>
        <xdr:cNvSpPr txBox="1"/>
      </xdr:nvSpPr>
      <xdr:spPr>
        <a:xfrm>
          <a:off x="933450" y="130016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15.2</a:t>
          </a:r>
          <a:endParaRPr altLang="en-US" lang="ja-JP" sz="1000" b="1">
            <a:solidFill>
              <a:srgbClr val="000080"/>
            </a:solidFill>
            <a:latin typeface="ＭＳ Ｐゴシック"/>
          </a:endParaRPr>
        </a:p>
      </xdr:txBody>
    </xdr:sp>
    <xdr:clientData/>
  </xdr:oneCellAnchor>
  <xdr:oneCellAnchor>
    <xdr:from>
      <xdr:col>6</xdr:col>
      <xdr:colOff>485775</xdr:colOff>
      <xdr:row>84</xdr:row>
      <xdr:rowOff>9525</xdr:rowOff>
    </xdr:from>
    <xdr:ext cx="762000" cy="257175"/>
    <xdr:sp macro="">
      <xdr:nvSpPr>
        <xdr:cNvPr id="381" name="テキスト ボックス 380"/>
        <xdr:cNvSpPr txBox="1"/>
      </xdr:nvSpPr>
      <xdr:spPr>
        <a:xfrm>
          <a:off x="4610100" y="14411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H26</a:t>
          </a:r>
          <a:endParaRPr altLang="en-US" lang="ja-JP" sz="1000">
            <a:latin typeface="ＭＳ Ｐゴシック"/>
          </a:endParaRPr>
        </a:p>
      </xdr:txBody>
    </xdr:sp>
    <xdr:clientData/>
  </xdr:oneCellAnchor>
  <xdr:oneCellAnchor>
    <xdr:from>
      <xdr:col>5</xdr:col>
      <xdr:colOff>333375</xdr:colOff>
      <xdr:row>84</xdr:row>
      <xdr:rowOff>9525</xdr:rowOff>
    </xdr:from>
    <xdr:ext cx="762000" cy="257175"/>
    <xdr:sp macro="">
      <xdr:nvSpPr>
        <xdr:cNvPr id="382" name="テキスト ボックス 381"/>
        <xdr:cNvSpPr txBox="1"/>
      </xdr:nvSpPr>
      <xdr:spPr>
        <a:xfrm>
          <a:off x="3771900" y="14411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H25</a:t>
          </a:r>
          <a:endParaRPr altLang="en-US" lang="ja-JP" sz="1000">
            <a:latin typeface="ＭＳ Ｐゴシック"/>
          </a:endParaRPr>
        </a:p>
      </xdr:txBody>
    </xdr:sp>
    <xdr:clientData/>
  </xdr:oneCellAnchor>
  <xdr:oneCellAnchor>
    <xdr:from>
      <xdr:col>4</xdr:col>
      <xdr:colOff>123825</xdr:colOff>
      <xdr:row>84</xdr:row>
      <xdr:rowOff>9525</xdr:rowOff>
    </xdr:from>
    <xdr:ext cx="762000" cy="257175"/>
    <xdr:sp macro="">
      <xdr:nvSpPr>
        <xdr:cNvPr id="383" name="テキスト ボックス 382"/>
        <xdr:cNvSpPr txBox="1"/>
      </xdr:nvSpPr>
      <xdr:spPr>
        <a:xfrm>
          <a:off x="2876550" y="14411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H24</a:t>
          </a:r>
          <a:endParaRPr altLang="en-US" lang="ja-JP" sz="1000">
            <a:latin typeface="ＭＳ Ｐゴシック"/>
          </a:endParaRPr>
        </a:p>
      </xdr:txBody>
    </xdr:sp>
    <xdr:clientData/>
  </xdr:oneCellAnchor>
  <xdr:oneCellAnchor>
    <xdr:from>
      <xdr:col>2</xdr:col>
      <xdr:colOff>609600</xdr:colOff>
      <xdr:row>84</xdr:row>
      <xdr:rowOff>9525</xdr:rowOff>
    </xdr:from>
    <xdr:ext cx="762000" cy="257175"/>
    <xdr:sp macro="">
      <xdr:nvSpPr>
        <xdr:cNvPr id="384" name="テキスト ボックス 383"/>
        <xdr:cNvSpPr txBox="1"/>
      </xdr:nvSpPr>
      <xdr:spPr>
        <a:xfrm>
          <a:off x="1990725" y="14411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H23</a:t>
          </a:r>
          <a:endParaRPr altLang="en-US" lang="ja-JP" sz="1000">
            <a:latin typeface="ＭＳ Ｐゴシック"/>
          </a:endParaRPr>
        </a:p>
      </xdr:txBody>
    </xdr:sp>
    <xdr:clientData/>
  </xdr:oneCellAnchor>
  <xdr:oneCellAnchor>
    <xdr:from>
      <xdr:col>1</xdr:col>
      <xdr:colOff>409575</xdr:colOff>
      <xdr:row>84</xdr:row>
      <xdr:rowOff>9525</xdr:rowOff>
    </xdr:from>
    <xdr:ext cx="762000" cy="257175"/>
    <xdr:sp macro="">
      <xdr:nvSpPr>
        <xdr:cNvPr id="385" name="テキスト ボックス 384"/>
        <xdr:cNvSpPr txBox="1"/>
      </xdr:nvSpPr>
      <xdr:spPr>
        <a:xfrm>
          <a:off x="1104900" y="14411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H22</a:t>
          </a:r>
          <a:endParaRPr altLang="en-US" lang="ja-JP" sz="1000">
            <a:latin typeface="ＭＳ Ｐゴシック"/>
          </a:endParaRPr>
        </a:p>
      </xdr:txBody>
    </xdr:sp>
    <xdr:clientData/>
  </xdr:oneCellAnchor>
  <xdr:twoCellAnchor>
    <xdr:from>
      <xdr:col>6</xdr:col>
      <xdr:colOff>650875</xdr:colOff>
      <xdr:row>75</xdr:row>
      <xdr:rowOff>147065</xdr:rowOff>
    </xdr:from>
    <xdr:to>
      <xdr:col>7</xdr:col>
      <xdr:colOff>66675</xdr:colOff>
      <xdr:row>76</xdr:row>
      <xdr:rowOff>77215</xdr:rowOff>
    </xdr:to>
    <xdr:sp macro="" fLocksText="0">
      <xdr:nvSpPr>
        <xdr:cNvPr id="386" name="円/楕円 385"/>
        <xdr:cNvSpPr/>
      </xdr:nvSpPr>
      <xdr:spPr>
        <a:xfrm>
          <a:off x="4772025" y="130016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xdr:col>
      <xdr:colOff>104775</xdr:colOff>
      <xdr:row>74</xdr:row>
      <xdr:rowOff>161925</xdr:rowOff>
    </xdr:from>
    <xdr:ext cx="762000" cy="257175"/>
    <xdr:sp macro="">
      <xdr:nvSpPr>
        <xdr:cNvPr id="387" name="公債費該当値テキスト"/>
        <xdr:cNvSpPr txBox="1"/>
      </xdr:nvSpPr>
      <xdr:spPr>
        <a:xfrm>
          <a:off x="4914900" y="128492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FF0000"/>
              </a:solidFill>
              <a:latin typeface="ＭＳ Ｐゴシック"/>
            </a:rPr>
            <a:t>10.3</a:t>
          </a:r>
          <a:endParaRPr altLang="en-US" lang="ja-JP" sz="1000" b="1">
            <a:solidFill>
              <a:srgbClr val="FF0000"/>
            </a:solidFill>
            <a:latin typeface="ＭＳ Ｐゴシック"/>
          </a:endParaRPr>
        </a:p>
      </xdr:txBody>
    </xdr:sp>
    <xdr:clientData/>
  </xdr:oneCellAnchor>
  <xdr:twoCellAnchor>
    <xdr:from>
      <xdr:col>5</xdr:col>
      <xdr:colOff>498475</xdr:colOff>
      <xdr:row>76</xdr:row>
      <xdr:rowOff>44196</xdr:rowOff>
    </xdr:from>
    <xdr:to>
      <xdr:col>5</xdr:col>
      <xdr:colOff>600075</xdr:colOff>
      <xdr:row>76</xdr:row>
      <xdr:rowOff>145796</xdr:rowOff>
    </xdr:to>
    <xdr:sp macro="" fLocksText="0">
      <xdr:nvSpPr>
        <xdr:cNvPr id="388" name="円/楕円 387"/>
        <xdr:cNvSpPr/>
      </xdr:nvSpPr>
      <xdr:spPr>
        <a:xfrm>
          <a:off x="3933825" y="1307782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5</xdr:col>
      <xdr:colOff>161925</xdr:colOff>
      <xdr:row>74</xdr:row>
      <xdr:rowOff>152400</xdr:rowOff>
    </xdr:from>
    <xdr:ext cx="733425" cy="257175"/>
    <xdr:sp macro="">
      <xdr:nvSpPr>
        <xdr:cNvPr id="389" name="テキスト ボックス 388"/>
        <xdr:cNvSpPr txBox="1"/>
      </xdr:nvSpPr>
      <xdr:spPr>
        <a:xfrm>
          <a:off x="3600450" y="1283970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11.8</a:t>
          </a:r>
          <a:endParaRPr altLang="en-US" lang="ja-JP" sz="1000" b="1">
            <a:solidFill>
              <a:srgbClr val="FF0000"/>
            </a:solidFill>
            <a:latin typeface="ＭＳ Ｐゴシック"/>
          </a:endParaRPr>
        </a:p>
      </xdr:txBody>
    </xdr:sp>
    <xdr:clientData/>
  </xdr:oneCellAnchor>
  <xdr:twoCellAnchor>
    <xdr:from>
      <xdr:col>4</xdr:col>
      <xdr:colOff>295275</xdr:colOff>
      <xdr:row>76</xdr:row>
      <xdr:rowOff>112776</xdr:rowOff>
    </xdr:from>
    <xdr:to>
      <xdr:col>4</xdr:col>
      <xdr:colOff>396875</xdr:colOff>
      <xdr:row>77</xdr:row>
      <xdr:rowOff>42926</xdr:rowOff>
    </xdr:to>
    <xdr:sp macro="" fLocksText="0">
      <xdr:nvSpPr>
        <xdr:cNvPr id="390" name="円/楕円 389"/>
        <xdr:cNvSpPr/>
      </xdr:nvSpPr>
      <xdr:spPr>
        <a:xfrm>
          <a:off x="3048000" y="131445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xdr:col>
      <xdr:colOff>647700</xdr:colOff>
      <xdr:row>75</xdr:row>
      <xdr:rowOff>57150</xdr:rowOff>
    </xdr:from>
    <xdr:ext cx="762000" cy="257175"/>
    <xdr:sp macro="">
      <xdr:nvSpPr>
        <xdr:cNvPr id="391" name="テキスト ボックス 390"/>
        <xdr:cNvSpPr txBox="1"/>
      </xdr:nvSpPr>
      <xdr:spPr>
        <a:xfrm>
          <a:off x="2714625" y="129159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13.3</a:t>
          </a:r>
          <a:endParaRPr altLang="en-US" lang="ja-JP" sz="1000" b="1">
            <a:solidFill>
              <a:srgbClr val="FF0000"/>
            </a:solidFill>
            <a:latin typeface="ＭＳ Ｐゴシック"/>
          </a:endParaRPr>
        </a:p>
      </xdr:txBody>
    </xdr:sp>
    <xdr:clientData/>
  </xdr:oneCellAnchor>
  <xdr:twoCellAnchor>
    <xdr:from>
      <xdr:col>3</xdr:col>
      <xdr:colOff>92075</xdr:colOff>
      <xdr:row>77</xdr:row>
      <xdr:rowOff>763</xdr:rowOff>
    </xdr:from>
    <xdr:to>
      <xdr:col>3</xdr:col>
      <xdr:colOff>193675</xdr:colOff>
      <xdr:row>77</xdr:row>
      <xdr:rowOff>102363</xdr:rowOff>
    </xdr:to>
    <xdr:sp macro="" fLocksText="0">
      <xdr:nvSpPr>
        <xdr:cNvPr id="392" name="円/楕円 391"/>
        <xdr:cNvSpPr/>
      </xdr:nvSpPr>
      <xdr:spPr>
        <a:xfrm>
          <a:off x="2162175" y="13201650"/>
          <a:ext cx="95250"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xdr:col>
      <xdr:colOff>447675</xdr:colOff>
      <xdr:row>75</xdr:row>
      <xdr:rowOff>114300</xdr:rowOff>
    </xdr:from>
    <xdr:ext cx="762000" cy="257175"/>
    <xdr:sp macro="">
      <xdr:nvSpPr>
        <xdr:cNvPr id="393" name="テキスト ボックス 392"/>
        <xdr:cNvSpPr txBox="1"/>
      </xdr:nvSpPr>
      <xdr:spPr>
        <a:xfrm>
          <a:off x="1828800" y="129730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14.6</a:t>
          </a:r>
          <a:endParaRPr altLang="en-US" lang="ja-JP" sz="1000" b="1">
            <a:solidFill>
              <a:srgbClr val="FF0000"/>
            </a:solidFill>
            <a:latin typeface="ＭＳ Ｐゴシック"/>
          </a:endParaRPr>
        </a:p>
      </xdr:txBody>
    </xdr:sp>
    <xdr:clientData/>
  </xdr:oneCellAnchor>
  <xdr:twoCellAnchor>
    <xdr:from>
      <xdr:col>1</xdr:col>
      <xdr:colOff>574675</xdr:colOff>
      <xdr:row>77</xdr:row>
      <xdr:rowOff>32765</xdr:rowOff>
    </xdr:from>
    <xdr:to>
      <xdr:col>1</xdr:col>
      <xdr:colOff>676275</xdr:colOff>
      <xdr:row>77</xdr:row>
      <xdr:rowOff>134365</xdr:rowOff>
    </xdr:to>
    <xdr:sp macro="" fLocksText="0">
      <xdr:nvSpPr>
        <xdr:cNvPr id="394" name="円/楕円 393"/>
        <xdr:cNvSpPr/>
      </xdr:nvSpPr>
      <xdr:spPr>
        <a:xfrm>
          <a:off x="1266825" y="132302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xdr:col>
      <xdr:colOff>238125</xdr:colOff>
      <xdr:row>77</xdr:row>
      <xdr:rowOff>123825</xdr:rowOff>
    </xdr:from>
    <xdr:ext cx="762000" cy="257175"/>
    <xdr:sp macro="">
      <xdr:nvSpPr>
        <xdr:cNvPr id="395" name="テキスト ボックス 394"/>
        <xdr:cNvSpPr txBox="1"/>
      </xdr:nvSpPr>
      <xdr:spPr>
        <a:xfrm>
          <a:off x="933450" y="133254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15.3</a:t>
          </a:r>
          <a:endParaRPr altLang="en-US" lang="ja-JP"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fLocksText="0">
      <xdr:nvSpPr>
        <xdr:cNvPr id="396" name="正方形/長方形 395"/>
        <xdr:cNvSpPr/>
      </xdr:nvSpPr>
      <xdr:spPr>
        <a:xfrm>
          <a:off x="12449175" y="11553825"/>
          <a:ext cx="4619625" cy="32385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fLocksText="0">
      <xdr:nvSpPr>
        <xdr:cNvPr id="397" name="正方形/長方形 396"/>
        <xdr:cNvSpPr/>
      </xdr:nvSpPr>
      <xdr:spPr>
        <a:xfrm>
          <a:off x="17078325" y="116205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fLocksText="0">
      <xdr:nvSpPr>
        <xdr:cNvPr id="398" name="正方形/長方形 397"/>
        <xdr:cNvSpPr/>
      </xdr:nvSpPr>
      <xdr:spPr>
        <a:xfrm>
          <a:off x="17078325" y="118110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84/87</a:t>
          </a:r>
          <a:endParaRPr altLang="en-US" lang="ja-JP"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fLocksText="0">
      <xdr:nvSpPr>
        <xdr:cNvPr id="399" name="正方形/長方形 398"/>
        <xdr:cNvSpPr/>
      </xdr:nvSpPr>
      <xdr:spPr>
        <a:xfrm>
          <a:off x="18773775" y="11620500"/>
          <a:ext cx="139065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fLocksText="0">
      <xdr:nvSpPr>
        <xdr:cNvPr id="400" name="正方形/長方形 399"/>
        <xdr:cNvSpPr/>
      </xdr:nvSpPr>
      <xdr:spPr>
        <a:xfrm>
          <a:off x="18773775" y="11811000"/>
          <a:ext cx="139065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73.1</a:t>
          </a:r>
          <a:endParaRPr altLang="en-US" lang="ja-JP"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fLocksText="0">
      <xdr:nvSpPr>
        <xdr:cNvPr id="401" name="正方形/長方形 400"/>
        <xdr:cNvSpPr/>
      </xdr:nvSpPr>
      <xdr:spPr>
        <a:xfrm>
          <a:off x="20383500" y="116205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fLocksText="0">
      <xdr:nvSpPr>
        <xdr:cNvPr id="402" name="正方形/長方形 401"/>
        <xdr:cNvSpPr/>
      </xdr:nvSpPr>
      <xdr:spPr>
        <a:xfrm>
          <a:off x="20383500" y="118110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a:rPr>
            <a:t>80.0</a:t>
          </a:r>
          <a:endParaRPr altLang="en-US" lang="ja-JP"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fLocksText="0">
      <xdr:nvSpPr>
        <xdr:cNvPr id="403" name="正方形/長方形 402"/>
        <xdr:cNvSpPr/>
      </xdr:nvSpPr>
      <xdr:spPr>
        <a:xfrm>
          <a:off x="12449175" y="12125325"/>
          <a:ext cx="4619625"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fLocksText="0">
      <xdr:nvSpPr>
        <xdr:cNvPr id="404" name="正方形/長方形 403"/>
        <xdr:cNvSpPr/>
      </xdr:nvSpPr>
      <xdr:spPr>
        <a:xfrm>
          <a:off x="17402175" y="12125325"/>
          <a:ext cx="5334000" cy="22860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fLocksText="0">
      <xdr:nvSpPr>
        <xdr:cNvPr id="405" name="正方形/長方形 404"/>
        <xdr:cNvSpPr/>
      </xdr:nvSpPr>
      <xdr:spPr>
        <a:xfrm>
          <a:off x="17459325" y="12125325"/>
          <a:ext cx="3810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altLang="en-US" lang="ja-JP"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fLocksText="0">
      <xdr:nvSpPr>
        <xdr:cNvPr id="406" name="テキスト ボックス 405"/>
        <xdr:cNvSpPr txBox="1"/>
      </xdr:nvSpPr>
      <xdr:spPr>
        <a:xfrm>
          <a:off x="17497425" y="12449175"/>
          <a:ext cx="5086350" cy="1905000"/>
        </a:xfrm>
        <a:prstGeom prst="rect"/>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a:r>
            <a:rPr altLang="ja-JP" lang="ja-JP" sz="1100" b="0" i="0">
              <a:solidFill>
                <a:srgbClr val="FF0000"/>
              </a:solidFill>
              <a:latin typeface="+mn-lt"/>
              <a:ea typeface="+mn-ea"/>
              <a:cs typeface="+mn-cs"/>
            </a:rPr>
            <a:t>　</a:t>
          </a:r>
          <a:r>
            <a:rPr altLang="ja-JP" lang="en-US" sz="1100" b="0" i="0">
              <a:solidFill>
                <a:srgbClr val="000000"/>
              </a:solidFill>
              <a:latin typeface="+mn-lt"/>
              <a:ea typeface="+mn-ea"/>
              <a:cs typeface="+mn-cs"/>
            </a:rPr>
            <a:t>26</a:t>
          </a:r>
          <a:r>
            <a:rPr altLang="ja-JP" lang="ja-JP" sz="1100" b="0" i="0">
              <a:solidFill>
                <a:srgbClr val="000000"/>
              </a:solidFill>
              <a:latin typeface="+mn-lt"/>
              <a:ea typeface="+mn-ea"/>
              <a:cs typeface="+mn-cs"/>
            </a:rPr>
            <a:t>年度は前年度と比較して</a:t>
          </a:r>
          <a:r>
            <a:rPr altLang="ja-JP" lang="en-US" sz="1100" b="0" i="0">
              <a:solidFill>
                <a:srgbClr val="000000"/>
              </a:solidFill>
              <a:latin typeface="+mn-lt"/>
              <a:ea typeface="+mn-ea"/>
              <a:cs typeface="+mn-cs"/>
            </a:rPr>
            <a:t>0.5</a:t>
          </a:r>
          <a:r>
            <a:rPr altLang="ja-JP" lang="ja-JP" sz="1100" b="0" i="0">
              <a:solidFill>
                <a:srgbClr val="000000"/>
              </a:solidFill>
              <a:latin typeface="+mn-lt"/>
              <a:ea typeface="+mn-ea"/>
              <a:cs typeface="+mn-cs"/>
            </a:rPr>
            <a:t>ポイント改善したものの，類似団体のなかでは</a:t>
          </a:r>
          <a:r>
            <a:rPr altLang="en-US" lang="ja-JP" sz="1100" b="0" i="0">
              <a:solidFill>
                <a:srgbClr val="000000"/>
              </a:solidFill>
              <a:latin typeface="+mn-lt"/>
              <a:ea typeface="+mn-ea"/>
              <a:cs typeface="+mn-cs"/>
            </a:rPr>
            <a:t>４</a:t>
          </a:r>
          <a:r>
            <a:rPr altLang="ja-JP" lang="ja-JP" sz="1100" b="0" i="0">
              <a:solidFill>
                <a:srgbClr val="000000"/>
              </a:solidFill>
              <a:latin typeface="+mn-lt"/>
              <a:ea typeface="+mn-ea"/>
              <a:cs typeface="+mn-cs"/>
            </a:rPr>
            <a:t>番目に高い数値となっている。人件費や維持補修費については，改善が見られる。扶助費については，</a:t>
          </a:r>
          <a:r>
            <a:rPr altLang="en-US" lang="ja-JP" sz="1100" b="0" i="0">
              <a:solidFill>
                <a:srgbClr val="000000"/>
              </a:solidFill>
              <a:latin typeface="+mn-lt"/>
              <a:ea typeface="+mn-ea"/>
              <a:cs typeface="+mn-cs"/>
            </a:rPr>
            <a:t>生活保護費</a:t>
          </a:r>
          <a:r>
            <a:rPr altLang="ja-JP" lang="ja-JP" sz="1100" b="0" i="0">
              <a:solidFill>
                <a:srgbClr val="000000"/>
              </a:solidFill>
              <a:latin typeface="+mn-lt"/>
              <a:ea typeface="+mn-ea"/>
              <a:cs typeface="+mn-cs"/>
            </a:rPr>
            <a:t>，新たな私立保育所開園に伴う保育所入所児委託料の増加などによって増となったが，今後も大幅な削減は見込めず，増加していくと考えられる。その他の経費については引き続き経費の縮減に取り組む。</a:t>
          </a:r>
          <a:endParaRPr altLang="en-US" lang="ja-JP" sz="1300">
            <a:solidFill>
              <a:srgbClr val="000000"/>
            </a:solidFill>
            <a:latin typeface="ＭＳ Ｐゴシック"/>
          </a:endParaRPr>
        </a:p>
      </xdr:txBody>
    </xdr:sp>
    <xdr:clientData/>
  </xdr:twoCellAnchor>
  <xdr:oneCellAnchor>
    <xdr:from>
      <xdr:col>18</xdr:col>
      <xdr:colOff>38100</xdr:colOff>
      <xdr:row>69</xdr:row>
      <xdr:rowOff>104775</xdr:rowOff>
    </xdr:from>
    <xdr:ext cx="295275" cy="228600"/>
    <xdr:sp macro="">
      <xdr:nvSpPr>
        <xdr:cNvPr id="407" name="テキスト ボックス 406"/>
        <xdr:cNvSpPr txBox="1"/>
      </xdr:nvSpPr>
      <xdr:spPr>
        <a:xfrm>
          <a:off x="12401550" y="11934825"/>
          <a:ext cx="29527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a:rPr>
            <a:t>(%)</a:t>
          </a:r>
          <a:endParaRPr altLang="en-US" lang="ja-JP"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9175" y="14411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257175</xdr:colOff>
      <xdr:row>83</xdr:row>
      <xdr:rowOff>38100</xdr:rowOff>
    </xdr:from>
    <xdr:ext cx="504825" cy="257175"/>
    <xdr:sp macro="">
      <xdr:nvSpPr>
        <xdr:cNvPr id="409" name="テキスト ボックス 408"/>
        <xdr:cNvSpPr txBox="1"/>
      </xdr:nvSpPr>
      <xdr:spPr>
        <a:xfrm>
          <a:off x="11934825" y="14268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100.0</a:t>
          </a:r>
          <a:endParaRPr altLang="en-US" lang="ja-JP"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9175" y="139541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257175</xdr:colOff>
      <xdr:row>80</xdr:row>
      <xdr:rowOff>95250</xdr:rowOff>
    </xdr:from>
    <xdr:ext cx="504825" cy="257175"/>
    <xdr:sp macro="">
      <xdr:nvSpPr>
        <xdr:cNvPr id="411" name="テキスト ボックス 410"/>
        <xdr:cNvSpPr txBox="1"/>
      </xdr:nvSpPr>
      <xdr:spPr>
        <a:xfrm>
          <a:off x="11934825" y="138112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90.0</a:t>
          </a:r>
          <a:endParaRPr altLang="en-US" lang="ja-JP"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9175" y="134969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257175</xdr:colOff>
      <xdr:row>77</xdr:row>
      <xdr:rowOff>152400</xdr:rowOff>
    </xdr:from>
    <xdr:ext cx="504825" cy="257175"/>
    <xdr:sp macro="">
      <xdr:nvSpPr>
        <xdr:cNvPr id="413" name="テキスト ボックス 412"/>
        <xdr:cNvSpPr txBox="1"/>
      </xdr:nvSpPr>
      <xdr:spPr>
        <a:xfrm>
          <a:off x="11934825" y="133540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80.0</a:t>
          </a:r>
          <a:endParaRPr altLang="en-US" lang="ja-JP"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9175" y="130397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257175</xdr:colOff>
      <xdr:row>75</xdr:row>
      <xdr:rowOff>38100</xdr:rowOff>
    </xdr:from>
    <xdr:ext cx="504825" cy="257175"/>
    <xdr:sp macro="">
      <xdr:nvSpPr>
        <xdr:cNvPr id="415" name="テキスト ボックス 414"/>
        <xdr:cNvSpPr txBox="1"/>
      </xdr:nvSpPr>
      <xdr:spPr>
        <a:xfrm>
          <a:off x="11934825" y="128968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70.0</a:t>
          </a:r>
          <a:endParaRPr altLang="en-US" lang="ja-JP"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9175" y="125825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257175</xdr:colOff>
      <xdr:row>72</xdr:row>
      <xdr:rowOff>95250</xdr:rowOff>
    </xdr:from>
    <xdr:ext cx="504825" cy="257175"/>
    <xdr:sp macro="">
      <xdr:nvSpPr>
        <xdr:cNvPr id="417" name="テキスト ボックス 416"/>
        <xdr:cNvSpPr txBox="1"/>
      </xdr:nvSpPr>
      <xdr:spPr>
        <a:xfrm>
          <a:off x="11934825" y="124396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60.0</a:t>
          </a:r>
          <a:endParaRPr altLang="en-US" lang="ja-JP"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9175" y="12125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257175</xdr:colOff>
      <xdr:row>69</xdr:row>
      <xdr:rowOff>152400</xdr:rowOff>
    </xdr:from>
    <xdr:ext cx="504825" cy="257175"/>
    <xdr:sp macro="">
      <xdr:nvSpPr>
        <xdr:cNvPr id="419" name="テキスト ボックス 418"/>
        <xdr:cNvSpPr txBox="1"/>
      </xdr:nvSpPr>
      <xdr:spPr>
        <a:xfrm>
          <a:off x="11934825" y="11982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50.0</a:t>
          </a:r>
          <a:endParaRPr altLang="en-US" lang="ja-JP"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fLocksText="0">
      <xdr:nvSpPr>
        <xdr:cNvPr id="420" name="公債費以外グラフ枠"/>
        <xdr:cNvSpPr/>
      </xdr:nvSpPr>
      <xdr:spPr>
        <a:xfrm>
          <a:off x="12449175" y="12125325"/>
          <a:ext cx="4619625"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06825" y="12734925"/>
          <a:ext cx="0" cy="10858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76200</xdr:rowOff>
    </xdr:from>
    <xdr:ext cx="762000" cy="257175"/>
    <xdr:sp macro="">
      <xdr:nvSpPr>
        <xdr:cNvPr id="422" name="公債費以外最小値テキスト"/>
        <xdr:cNvSpPr txBox="1"/>
      </xdr:nvSpPr>
      <xdr:spPr>
        <a:xfrm>
          <a:off x="16592550" y="137922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a:rPr>
            <a:t>87.0</a:t>
          </a:r>
          <a:endParaRPr altLang="en-US" lang="ja-JP"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7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133350</xdr:rowOff>
    </xdr:from>
    <xdr:ext cx="762000" cy="257175"/>
    <xdr:sp macro="">
      <xdr:nvSpPr>
        <xdr:cNvPr id="424" name="公債費以外最大値テキスト"/>
        <xdr:cNvSpPr txBox="1"/>
      </xdr:nvSpPr>
      <xdr:spPr>
        <a:xfrm>
          <a:off x="16592550" y="124777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a:rPr>
            <a:t>63.2</a:t>
          </a:r>
          <a:endParaRPr altLang="en-US" lang="ja-JP"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49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110998</xdr:rowOff>
    </xdr:from>
    <xdr:to>
      <xdr:col>24</xdr:col>
      <xdr:colOff>31750</xdr:colOff>
      <xdr:row>79</xdr:row>
      <xdr:rowOff>133858</xdr:rowOff>
    </xdr:to>
    <xdr:cxnSp macro="">
      <xdr:nvCxnSpPr>
        <xdr:cNvPr id="426" name="直線コネクタ 425"/>
        <xdr:cNvCxnSpPr/>
      </xdr:nvCxnSpPr>
      <xdr:spPr>
        <a:xfrm flipV="1">
          <a:off x="15668625" y="13658850"/>
          <a:ext cx="838200"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171450</xdr:rowOff>
    </xdr:from>
    <xdr:ext cx="762000" cy="257175"/>
    <xdr:sp macro="">
      <xdr:nvSpPr>
        <xdr:cNvPr id="427" name="公債費以外平均値テキスト"/>
        <xdr:cNvSpPr txBox="1"/>
      </xdr:nvSpPr>
      <xdr:spPr>
        <a:xfrm>
          <a:off x="16592550" y="13030200"/>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000080"/>
              </a:solidFill>
              <a:latin typeface="ＭＳ Ｐゴシック"/>
            </a:rPr>
            <a:t>74.2</a:t>
          </a:r>
          <a:endParaRPr altLang="en-US" lang="ja-JP"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fLocksText="0">
      <xdr:nvSpPr>
        <xdr:cNvPr id="428" name="フローチャート : 判断 427"/>
        <xdr:cNvSpPr/>
      </xdr:nvSpPr>
      <xdr:spPr>
        <a:xfrm>
          <a:off x="16459200" y="131826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21</xdr:col>
      <xdr:colOff>361950</xdr:colOff>
      <xdr:row>79</xdr:row>
      <xdr:rowOff>133858</xdr:rowOff>
    </xdr:from>
    <xdr:to>
      <xdr:col>22</xdr:col>
      <xdr:colOff>565150</xdr:colOff>
      <xdr:row>79</xdr:row>
      <xdr:rowOff>138430</xdr:rowOff>
    </xdr:to>
    <xdr:cxnSp macro="">
      <xdr:nvCxnSpPr>
        <xdr:cNvPr id="429" name="直線コネクタ 428"/>
        <xdr:cNvCxnSpPr/>
      </xdr:nvCxnSpPr>
      <xdr:spPr>
        <a:xfrm flipV="1">
          <a:off x="14782800" y="13677900"/>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fLocksText="0">
      <xdr:nvSpPr>
        <xdr:cNvPr id="430" name="フローチャート : 判断 429"/>
        <xdr:cNvSpPr/>
      </xdr:nvSpPr>
      <xdr:spPr>
        <a:xfrm>
          <a:off x="15621000" y="131064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22</xdr:col>
      <xdr:colOff>180975</xdr:colOff>
      <xdr:row>75</xdr:row>
      <xdr:rowOff>19050</xdr:rowOff>
    </xdr:from>
    <xdr:ext cx="733425" cy="257175"/>
    <xdr:sp macro="">
      <xdr:nvSpPr>
        <xdr:cNvPr id="431" name="テキスト ボックス 430"/>
        <xdr:cNvSpPr txBox="1"/>
      </xdr:nvSpPr>
      <xdr:spPr>
        <a:xfrm>
          <a:off x="15287625" y="1287780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72.6</a:t>
          </a:r>
          <a:endParaRPr altLang="en-US" lang="ja-JP" sz="1000" b="1">
            <a:solidFill>
              <a:srgbClr val="000080"/>
            </a:solidFill>
            <a:latin typeface="ＭＳ Ｐゴシック"/>
          </a:endParaRPr>
        </a:p>
      </xdr:txBody>
    </xdr:sp>
    <xdr:clientData/>
  </xdr:oneCellAnchor>
  <xdr:twoCellAnchor>
    <xdr:from>
      <xdr:col>20</xdr:col>
      <xdr:colOff>158750</xdr:colOff>
      <xdr:row>79</xdr:row>
      <xdr:rowOff>138430</xdr:rowOff>
    </xdr:from>
    <xdr:to>
      <xdr:col>21</xdr:col>
      <xdr:colOff>361950</xdr:colOff>
      <xdr:row>79</xdr:row>
      <xdr:rowOff>170435</xdr:rowOff>
    </xdr:to>
    <xdr:cxnSp macro="">
      <xdr:nvCxnSpPr>
        <xdr:cNvPr id="432" name="直線コネクタ 431"/>
        <xdr:cNvCxnSpPr/>
      </xdr:nvCxnSpPr>
      <xdr:spPr>
        <a:xfrm flipV="1">
          <a:off x="13896975" y="13687425"/>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fLocksText="0">
      <xdr:nvSpPr>
        <xdr:cNvPr id="433" name="フローチャート : 判断 432"/>
        <xdr:cNvSpPr/>
      </xdr:nvSpPr>
      <xdr:spPr>
        <a:xfrm>
          <a:off x="14735175" y="13144500"/>
          <a:ext cx="95250"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20</xdr:col>
      <xdr:colOff>666750</xdr:colOff>
      <xdr:row>75</xdr:row>
      <xdr:rowOff>57150</xdr:rowOff>
    </xdr:from>
    <xdr:ext cx="762000" cy="257175"/>
    <xdr:sp macro="">
      <xdr:nvSpPr>
        <xdr:cNvPr id="434" name="テキスト ボックス 433"/>
        <xdr:cNvSpPr txBox="1"/>
      </xdr:nvSpPr>
      <xdr:spPr>
        <a:xfrm>
          <a:off x="14401800" y="129159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73.3</a:t>
          </a:r>
          <a:endParaRPr altLang="en-US" lang="ja-JP" sz="1000" b="1">
            <a:solidFill>
              <a:srgbClr val="000080"/>
            </a:solidFill>
            <a:latin typeface="ＭＳ Ｐゴシック"/>
          </a:endParaRPr>
        </a:p>
      </xdr:txBody>
    </xdr:sp>
    <xdr:clientData/>
  </xdr:oneCellAnchor>
  <xdr:twoCellAnchor>
    <xdr:from>
      <xdr:col>18</xdr:col>
      <xdr:colOff>641350</xdr:colOff>
      <xdr:row>79</xdr:row>
      <xdr:rowOff>170435</xdr:rowOff>
    </xdr:from>
    <xdr:to>
      <xdr:col>20</xdr:col>
      <xdr:colOff>158750</xdr:colOff>
      <xdr:row>80</xdr:row>
      <xdr:rowOff>67563</xdr:rowOff>
    </xdr:to>
    <xdr:cxnSp macro="">
      <xdr:nvCxnSpPr>
        <xdr:cNvPr id="435" name="直線コネクタ 434"/>
        <xdr:cNvCxnSpPr/>
      </xdr:nvCxnSpPr>
      <xdr:spPr>
        <a:xfrm flipV="1">
          <a:off x="13001625" y="13716000"/>
          <a:ext cx="895350" cy="666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fLocksText="0">
      <xdr:nvSpPr>
        <xdr:cNvPr id="436" name="フローチャート : 判断 435"/>
        <xdr:cNvSpPr/>
      </xdr:nvSpPr>
      <xdr:spPr>
        <a:xfrm>
          <a:off x="13839825" y="131159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19</xdr:col>
      <xdr:colOff>457200</xdr:colOff>
      <xdr:row>75</xdr:row>
      <xdr:rowOff>28575</xdr:rowOff>
    </xdr:from>
    <xdr:ext cx="762000" cy="257175"/>
    <xdr:sp macro="">
      <xdr:nvSpPr>
        <xdr:cNvPr id="437" name="テキスト ボックス 436"/>
        <xdr:cNvSpPr txBox="1"/>
      </xdr:nvSpPr>
      <xdr:spPr>
        <a:xfrm>
          <a:off x="13506450" y="12887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72.7</a:t>
          </a:r>
          <a:endParaRPr altLang="en-US" lang="ja-JP" sz="1000" b="1">
            <a:solidFill>
              <a:srgbClr val="00008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fLocksText="0">
      <xdr:nvSpPr>
        <xdr:cNvPr id="438" name="フローチャート : 判断 437"/>
        <xdr:cNvSpPr/>
      </xdr:nvSpPr>
      <xdr:spPr>
        <a:xfrm>
          <a:off x="12954000" y="13277850"/>
          <a:ext cx="104775" cy="95250"/>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18</xdr:col>
      <xdr:colOff>257175</xdr:colOff>
      <xdr:row>76</xdr:row>
      <xdr:rowOff>9525</xdr:rowOff>
    </xdr:from>
    <xdr:ext cx="762000" cy="257175"/>
    <xdr:sp macro="">
      <xdr:nvSpPr>
        <xdr:cNvPr id="439" name="テキスト ボックス 438"/>
        <xdr:cNvSpPr txBox="1"/>
      </xdr:nvSpPr>
      <xdr:spPr>
        <a:xfrm>
          <a:off x="12620625" y="130397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76.2</a:t>
          </a:r>
          <a:endParaRPr altLang="en-US" lang="ja-JP" sz="1000" b="1">
            <a:solidFill>
              <a:srgbClr val="000080"/>
            </a:solidFill>
            <a:latin typeface="ＭＳ Ｐゴシック"/>
          </a:endParaRPr>
        </a:p>
      </xdr:txBody>
    </xdr:sp>
    <xdr:clientData/>
  </xdr:oneCellAnchor>
  <xdr:oneCellAnchor>
    <xdr:from>
      <xdr:col>23</xdr:col>
      <xdr:colOff>495300</xdr:colOff>
      <xdr:row>84</xdr:row>
      <xdr:rowOff>9525</xdr:rowOff>
    </xdr:from>
    <xdr:ext cx="762000" cy="257175"/>
    <xdr:sp macro="">
      <xdr:nvSpPr>
        <xdr:cNvPr id="440" name="テキスト ボックス 439"/>
        <xdr:cNvSpPr txBox="1"/>
      </xdr:nvSpPr>
      <xdr:spPr>
        <a:xfrm>
          <a:off x="16287750" y="14411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H26</a:t>
          </a:r>
          <a:endParaRPr altLang="en-US" lang="ja-JP" sz="1000">
            <a:latin typeface="ＭＳ Ｐゴシック"/>
          </a:endParaRPr>
        </a:p>
      </xdr:txBody>
    </xdr:sp>
    <xdr:clientData/>
  </xdr:oneCellAnchor>
  <xdr:oneCellAnchor>
    <xdr:from>
      <xdr:col>22</xdr:col>
      <xdr:colOff>342900</xdr:colOff>
      <xdr:row>84</xdr:row>
      <xdr:rowOff>9525</xdr:rowOff>
    </xdr:from>
    <xdr:ext cx="762000" cy="257175"/>
    <xdr:sp macro="">
      <xdr:nvSpPr>
        <xdr:cNvPr id="441" name="テキスト ボックス 440"/>
        <xdr:cNvSpPr txBox="1"/>
      </xdr:nvSpPr>
      <xdr:spPr>
        <a:xfrm>
          <a:off x="15449550" y="14411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H25</a:t>
          </a:r>
          <a:endParaRPr altLang="en-US" lang="ja-JP" sz="1000">
            <a:latin typeface="ＭＳ Ｐゴシック"/>
          </a:endParaRPr>
        </a:p>
      </xdr:txBody>
    </xdr:sp>
    <xdr:clientData/>
  </xdr:oneCellAnchor>
  <xdr:oneCellAnchor>
    <xdr:from>
      <xdr:col>21</xdr:col>
      <xdr:colOff>142875</xdr:colOff>
      <xdr:row>84</xdr:row>
      <xdr:rowOff>9525</xdr:rowOff>
    </xdr:from>
    <xdr:ext cx="762000" cy="257175"/>
    <xdr:sp macro="">
      <xdr:nvSpPr>
        <xdr:cNvPr id="442" name="テキスト ボックス 441"/>
        <xdr:cNvSpPr txBox="1"/>
      </xdr:nvSpPr>
      <xdr:spPr>
        <a:xfrm>
          <a:off x="14563725" y="14411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H24</a:t>
          </a:r>
          <a:endParaRPr altLang="en-US" lang="ja-JP" sz="1000">
            <a:latin typeface="ＭＳ Ｐゴシック"/>
          </a:endParaRPr>
        </a:p>
      </xdr:txBody>
    </xdr:sp>
    <xdr:clientData/>
  </xdr:oneCellAnchor>
  <xdr:oneCellAnchor>
    <xdr:from>
      <xdr:col>19</xdr:col>
      <xdr:colOff>628650</xdr:colOff>
      <xdr:row>84</xdr:row>
      <xdr:rowOff>9525</xdr:rowOff>
    </xdr:from>
    <xdr:ext cx="762000" cy="257175"/>
    <xdr:sp macro="">
      <xdr:nvSpPr>
        <xdr:cNvPr id="443" name="テキスト ボックス 442"/>
        <xdr:cNvSpPr txBox="1"/>
      </xdr:nvSpPr>
      <xdr:spPr>
        <a:xfrm>
          <a:off x="13677900" y="14411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H23</a:t>
          </a:r>
          <a:endParaRPr altLang="en-US" lang="ja-JP" sz="1000">
            <a:latin typeface="ＭＳ Ｐゴシック"/>
          </a:endParaRPr>
        </a:p>
      </xdr:txBody>
    </xdr:sp>
    <xdr:clientData/>
  </xdr:oneCellAnchor>
  <xdr:oneCellAnchor>
    <xdr:from>
      <xdr:col>18</xdr:col>
      <xdr:colOff>419100</xdr:colOff>
      <xdr:row>84</xdr:row>
      <xdr:rowOff>9525</xdr:rowOff>
    </xdr:from>
    <xdr:ext cx="762000" cy="257175"/>
    <xdr:sp macro="">
      <xdr:nvSpPr>
        <xdr:cNvPr id="444" name="テキスト ボックス 443"/>
        <xdr:cNvSpPr txBox="1"/>
      </xdr:nvSpPr>
      <xdr:spPr>
        <a:xfrm>
          <a:off x="12782550" y="14411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H22</a:t>
          </a:r>
          <a:endParaRPr altLang="en-US" lang="ja-JP" sz="1000">
            <a:latin typeface="ＭＳ Ｐゴシック"/>
          </a:endParaRPr>
        </a:p>
      </xdr:txBody>
    </xdr:sp>
    <xdr:clientData/>
  </xdr:oneCellAnchor>
  <xdr:twoCellAnchor>
    <xdr:from>
      <xdr:col>23</xdr:col>
      <xdr:colOff>666750</xdr:colOff>
      <xdr:row>79</xdr:row>
      <xdr:rowOff>60198</xdr:rowOff>
    </xdr:from>
    <xdr:to>
      <xdr:col>24</xdr:col>
      <xdr:colOff>82550</xdr:colOff>
      <xdr:row>79</xdr:row>
      <xdr:rowOff>161798</xdr:rowOff>
    </xdr:to>
    <xdr:sp macro="" fLocksText="0">
      <xdr:nvSpPr>
        <xdr:cNvPr id="445" name="円/楕円 444"/>
        <xdr:cNvSpPr/>
      </xdr:nvSpPr>
      <xdr:spPr>
        <a:xfrm>
          <a:off x="16459200" y="136017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24</xdr:col>
      <xdr:colOff>114300</xdr:colOff>
      <xdr:row>79</xdr:row>
      <xdr:rowOff>28575</xdr:rowOff>
    </xdr:from>
    <xdr:ext cx="762000" cy="257175"/>
    <xdr:sp macro="">
      <xdr:nvSpPr>
        <xdr:cNvPr id="446" name="公債費以外該当値テキスト"/>
        <xdr:cNvSpPr txBox="1"/>
      </xdr:nvSpPr>
      <xdr:spPr>
        <a:xfrm>
          <a:off x="16592550" y="135731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FF0000"/>
              </a:solidFill>
              <a:latin typeface="ＭＳ Ｐゴシック"/>
            </a:rPr>
            <a:t>83.4</a:t>
          </a:r>
          <a:endParaRPr altLang="en-US" lang="ja-JP" sz="1000" b="1">
            <a:solidFill>
              <a:srgbClr val="FF0000"/>
            </a:solidFill>
            <a:latin typeface="ＭＳ Ｐゴシック"/>
          </a:endParaRPr>
        </a:p>
      </xdr:txBody>
    </xdr:sp>
    <xdr:clientData/>
  </xdr:oneCellAnchor>
  <xdr:twoCellAnchor>
    <xdr:from>
      <xdr:col>22</xdr:col>
      <xdr:colOff>514350</xdr:colOff>
      <xdr:row>79</xdr:row>
      <xdr:rowOff>83058</xdr:rowOff>
    </xdr:from>
    <xdr:to>
      <xdr:col>22</xdr:col>
      <xdr:colOff>615950</xdr:colOff>
      <xdr:row>80</xdr:row>
      <xdr:rowOff>13208</xdr:rowOff>
    </xdr:to>
    <xdr:sp macro="" fLocksText="0">
      <xdr:nvSpPr>
        <xdr:cNvPr id="447" name="円/楕円 446"/>
        <xdr:cNvSpPr/>
      </xdr:nvSpPr>
      <xdr:spPr>
        <a:xfrm>
          <a:off x="15621000" y="1363027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22</xdr:col>
      <xdr:colOff>180975</xdr:colOff>
      <xdr:row>79</xdr:row>
      <xdr:rowOff>171450</xdr:rowOff>
    </xdr:from>
    <xdr:ext cx="733425" cy="257175"/>
    <xdr:sp macro="">
      <xdr:nvSpPr>
        <xdr:cNvPr id="448" name="テキスト ボックス 447"/>
        <xdr:cNvSpPr txBox="1"/>
      </xdr:nvSpPr>
      <xdr:spPr>
        <a:xfrm>
          <a:off x="15287625" y="1371600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83.9</a:t>
          </a:r>
          <a:endParaRPr altLang="en-US" lang="ja-JP" sz="1000" b="1">
            <a:solidFill>
              <a:srgbClr val="FF0000"/>
            </a:solidFill>
            <a:latin typeface="ＭＳ Ｐゴシック"/>
          </a:endParaRPr>
        </a:p>
      </xdr:txBody>
    </xdr:sp>
    <xdr:clientData/>
  </xdr:oneCellAnchor>
  <xdr:twoCellAnchor>
    <xdr:from>
      <xdr:col>21</xdr:col>
      <xdr:colOff>311150</xdr:colOff>
      <xdr:row>79</xdr:row>
      <xdr:rowOff>87630</xdr:rowOff>
    </xdr:from>
    <xdr:to>
      <xdr:col>21</xdr:col>
      <xdr:colOff>412750</xdr:colOff>
      <xdr:row>80</xdr:row>
      <xdr:rowOff>17780</xdr:rowOff>
    </xdr:to>
    <xdr:sp macro="" fLocksText="0">
      <xdr:nvSpPr>
        <xdr:cNvPr id="449" name="円/楕円 448"/>
        <xdr:cNvSpPr/>
      </xdr:nvSpPr>
      <xdr:spPr>
        <a:xfrm>
          <a:off x="14735175" y="13630275"/>
          <a:ext cx="95250"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20</xdr:col>
      <xdr:colOff>666750</xdr:colOff>
      <xdr:row>80</xdr:row>
      <xdr:rowOff>0</xdr:rowOff>
    </xdr:from>
    <xdr:ext cx="762000" cy="257175"/>
    <xdr:sp macro="">
      <xdr:nvSpPr>
        <xdr:cNvPr id="450" name="テキスト ボックス 449"/>
        <xdr:cNvSpPr txBox="1"/>
      </xdr:nvSpPr>
      <xdr:spPr>
        <a:xfrm>
          <a:off x="14401800" y="137160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84.0</a:t>
          </a:r>
          <a:endParaRPr altLang="en-US" lang="ja-JP" sz="1000" b="1">
            <a:solidFill>
              <a:srgbClr val="FF0000"/>
            </a:solidFill>
            <a:latin typeface="ＭＳ Ｐゴシック"/>
          </a:endParaRPr>
        </a:p>
      </xdr:txBody>
    </xdr:sp>
    <xdr:clientData/>
  </xdr:oneCellAnchor>
  <xdr:twoCellAnchor>
    <xdr:from>
      <xdr:col>20</xdr:col>
      <xdr:colOff>107950</xdr:colOff>
      <xdr:row>79</xdr:row>
      <xdr:rowOff>119635</xdr:rowOff>
    </xdr:from>
    <xdr:to>
      <xdr:col>20</xdr:col>
      <xdr:colOff>209550</xdr:colOff>
      <xdr:row>80</xdr:row>
      <xdr:rowOff>49785</xdr:rowOff>
    </xdr:to>
    <xdr:sp macro="" fLocksText="0">
      <xdr:nvSpPr>
        <xdr:cNvPr id="451" name="円/楕円 450"/>
        <xdr:cNvSpPr/>
      </xdr:nvSpPr>
      <xdr:spPr>
        <a:xfrm>
          <a:off x="13839825" y="13668375"/>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19</xdr:col>
      <xdr:colOff>457200</xdr:colOff>
      <xdr:row>80</xdr:row>
      <xdr:rowOff>38100</xdr:rowOff>
    </xdr:from>
    <xdr:ext cx="762000" cy="257175"/>
    <xdr:sp macro="">
      <xdr:nvSpPr>
        <xdr:cNvPr id="452" name="テキスト ボックス 451"/>
        <xdr:cNvSpPr txBox="1"/>
      </xdr:nvSpPr>
      <xdr:spPr>
        <a:xfrm>
          <a:off x="13506450" y="137541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84.7</a:t>
          </a:r>
          <a:endParaRPr altLang="en-US" lang="ja-JP" sz="1000" b="1">
            <a:solidFill>
              <a:srgbClr val="FF0000"/>
            </a:solidFill>
            <a:latin typeface="ＭＳ Ｐゴシック"/>
          </a:endParaRPr>
        </a:p>
      </xdr:txBody>
    </xdr:sp>
    <xdr:clientData/>
  </xdr:oneCellAnchor>
  <xdr:twoCellAnchor>
    <xdr:from>
      <xdr:col>18</xdr:col>
      <xdr:colOff>590550</xdr:colOff>
      <xdr:row>80</xdr:row>
      <xdr:rowOff>16763</xdr:rowOff>
    </xdr:from>
    <xdr:to>
      <xdr:col>19</xdr:col>
      <xdr:colOff>6350</xdr:colOff>
      <xdr:row>80</xdr:row>
      <xdr:rowOff>118363</xdr:rowOff>
    </xdr:to>
    <xdr:sp macro="" fLocksText="0">
      <xdr:nvSpPr>
        <xdr:cNvPr id="453" name="円/楕円 452"/>
        <xdr:cNvSpPr/>
      </xdr:nvSpPr>
      <xdr:spPr>
        <a:xfrm>
          <a:off x="12954000" y="13735050"/>
          <a:ext cx="104775" cy="95250"/>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18</xdr:col>
      <xdr:colOff>257175</xdr:colOff>
      <xdr:row>80</xdr:row>
      <xdr:rowOff>104775</xdr:rowOff>
    </xdr:from>
    <xdr:ext cx="762000" cy="257175"/>
    <xdr:sp macro="">
      <xdr:nvSpPr>
        <xdr:cNvPr id="454" name="テキスト ボックス 453"/>
        <xdr:cNvSpPr txBox="1"/>
      </xdr:nvSpPr>
      <xdr:spPr>
        <a:xfrm>
          <a:off x="12620625" y="138207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86.2</a:t>
          </a:r>
          <a:endParaRPr altLang="en-US" lang="ja-JP" sz="1000" b="1">
            <a:solidFill>
              <a:srgbClr val="FF0000"/>
            </a:solidFill>
            <a:latin typeface="ＭＳ Ｐゴシック"/>
          </a:endParaRPr>
        </a:p>
      </xdr:txBody>
    </xdr:sp>
    <xdr:clientData/>
  </xdr:oneCellAnchor>
</xdr:wsDr>
</file>

<file path=xl/drawings/drawing4.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0.17425</cdr:x>
      <cdr:y>0.02575</cdr:y>
    </cdr:from>
    <cdr:to>
      <cdr:x>0.98075</cdr:x>
      <cdr:y>0.11375</cdr:y>
    </cdr:to>
    <cdr:sp macro="" fLocksText="0">
      <cdr:nvSpPr>
        <cdr:cNvPr id="117761" name="Rectangle 1"/>
        <cdr:cNvSpPr>
          <a:spLocks noChangeArrowheads="1"/>
        </cdr:cNvSpPr>
      </cdr:nvSpPr>
      <cdr:spPr bwMode="auto">
        <a:xfrm>
          <a:off x="914400" y="66675"/>
          <a:ext cx="4257675" cy="257175"/>
        </a:xfrm>
        <a:prstGeom prst="rect"/>
        <a:solidFill>
          <a:srgbClr val="FFFFFF"/>
        </a:solidFill>
        <a:ln w="9525" algn="ctr">
          <a:solidFill>
            <a:srgbClr val="000000"/>
          </a:solidFill>
          <a:miter lim="800000"/>
        </a:ln>
        <a:effectLst xmlns:a="http://schemas.openxmlformats.org/drawingml/2006/main"/>
      </cdr:spPr>
      <cdr:txBody>
        <a:bodyPr lIns="27432" tIns="18288" rIns="27432" bIns="18288" vertOverflow="clip" wrap="square" anchor="ctr" upright="1"/>
        <a:lstStyle xmlns:a="http://schemas.openxmlformats.org/drawingml/2006/main"/>
        <a:p>
          <a:pPr algn="ctr" rtl="0">
            <a:defRPr sz="1000"/>
          </a:pPr>
          <a:r>
            <a:rPr altLang="en-US" lang="ja-JP" sz="1100" u="none" b="0" i="0" baseline="0">
              <a:solidFill>
                <a:srgbClr val="000000"/>
              </a:solidFill>
              <a:latin typeface="ＭＳ Ｐゴシック"/>
              <a:ea typeface="ＭＳ Ｐゴシック"/>
            </a:rPr>
            <a:t>人口</a:t>
          </a:r>
          <a:r>
            <a:rPr altLang="ja-JP" lang="en-US" sz="1100" u="none" b="0" i="0" baseline="0">
              <a:solidFill>
                <a:srgbClr val="000000"/>
              </a:solidFill>
              <a:latin typeface="ＭＳ Ｐゴシック"/>
              <a:ea typeface="ＭＳ Ｐゴシック"/>
            </a:rPr>
            <a:t>1</a:t>
          </a:r>
          <a:r>
            <a:rPr altLang="en-US" lang="ja-JP" sz="1100" u="none" b="0" i="0" baseline="0">
              <a:solidFill>
                <a:srgbClr val="000000"/>
              </a:solidFill>
              <a:latin typeface="ＭＳ Ｐゴシック"/>
              <a:ea typeface="ＭＳ Ｐゴシック"/>
            </a:rPr>
            <a:t>人当たり決算額の推移</a:t>
          </a:r>
        </a:p>
      </cdr:txBody>
    </cdr:sp>
  </cdr:relSizeAnchor>
</c:userShapes>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xdr:nvGraphicFramePr>
      <xdr:xfrm>
        <a:off x="1209675" y="9344025"/>
        <a:ext cx="5276850" cy="2914650"/>
      </xdr:xfrm>
      <a:graphic>
        <a:graphicData uri="http://schemas.openxmlformats.org/drawingml/2006/chart">
          <c:chart xmlns:c="http://schemas.openxmlformats.org/drawingml/2006/chart"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fLocksText="0">
      <xdr:nvSpPr>
        <xdr:cNvPr id="3" name="表題ボックス"/>
        <xdr:cNvSpPr/>
      </xdr:nvSpPr>
      <xdr:spPr bwMode="auto">
        <a:xfrm>
          <a:off x="0" y="85725"/>
          <a:ext cx="12315825" cy="447675"/>
        </a:xfrm>
        <a:prstGeom prst="rect"/>
        <a:noFill/>
        <a:ln w="9525" cap="flat" cmpd="sng" algn="ctr">
          <a:noFill/>
          <a:prstDash val="solid"/>
          <a:round/>
          <a:headEnd type="none" len="med" w="med"/>
          <a:tailEnd type="none" len="med" w="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lIns="18288" tIns="0" rIns="0" bIns="0" vertOverflow="clip" horzOverflow="clip" wrap="square" anchor="ctr" upright="1"/>
        <a:lstStyle/>
        <a:p>
          <a:pPr algn="l"/>
          <a:r>
            <a:rPr altLang="en-US" lang="ja-JP" sz="2500" b="1">
              <a:latin typeface="ＭＳ Ｐゴシック"/>
            </a:rPr>
            <a:t>（</a:t>
          </a:r>
          <a:r>
            <a:rPr altLang="ja-JP" lang="en-US" sz="2500" b="1">
              <a:latin typeface="ＭＳ Ｐゴシック"/>
            </a:rPr>
            <a:t>4</a:t>
          </a:r>
          <a:r>
            <a:rPr altLang="en-US" lang="ja-JP" sz="2500" b="1">
              <a:latin typeface="ＭＳ Ｐゴシック"/>
            </a:rPr>
            <a:t>）</a:t>
          </a:r>
          <a:r>
            <a:rPr altLang="ja-JP" lang="en-US" sz="2500" b="1">
              <a:latin typeface="ＭＳ Ｐゴシック"/>
            </a:rPr>
            <a:t>-2 </a:t>
          </a:r>
          <a:r>
            <a:rPr altLang="en-US" lang="ja-JP" sz="2500" b="1">
              <a:latin typeface="ＭＳ Ｐゴシック"/>
            </a:rPr>
            <a:t>市町村経常経費分析表</a:t>
          </a:r>
          <a:r>
            <a:rPr altLang="ja-JP" lang="en-US" sz="2500" b="1">
              <a:latin typeface="ＭＳ Ｐゴシック"/>
            </a:rPr>
            <a:t>(</a:t>
          </a:r>
          <a:r>
            <a:rPr altLang="en-US" lang="ja-JP" sz="2500" b="1">
              <a:latin typeface="ＭＳ Ｐゴシック"/>
            </a:rPr>
            <a:t>普通会計決算</a:t>
          </a:r>
          <a:r>
            <a:rPr altLang="ja-JP" lang="en-US" sz="2500" b="1">
              <a:latin typeface="ＭＳ Ｐゴシック"/>
            </a:rPr>
            <a:t>)</a:t>
          </a:r>
          <a:endParaRPr altLang="en-US" lang="ja-JP"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fLocksText="0">
      <xdr:nvSpPr>
        <xdr:cNvPr id="4" name="団体名称ボックス1"/>
        <xdr:cNvSpPr/>
      </xdr:nvSpPr>
      <xdr:spPr bwMode="auto">
        <a:xfrm>
          <a:off x="14030325" y="0"/>
          <a:ext cx="2990850" cy="381000"/>
        </a:xfrm>
        <a:prstGeom prst="rect"/>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11</xdr:col>
      <xdr:colOff>1136650</xdr:colOff>
      <xdr:row>0</xdr:row>
      <xdr:rowOff>12700</xdr:rowOff>
    </xdr:from>
    <xdr:to>
      <xdr:col>14</xdr:col>
      <xdr:colOff>409575</xdr:colOff>
      <xdr:row>2</xdr:row>
      <xdr:rowOff>25400</xdr:rowOff>
    </xdr:to>
    <xdr:sp macro="" fLocksText="0">
      <xdr:nvSpPr>
        <xdr:cNvPr id="5" name="団体名称ボックス2"/>
        <xdr:cNvSpPr/>
      </xdr:nvSpPr>
      <xdr:spPr bwMode="auto">
        <a:xfrm>
          <a:off x="14039850" y="9525"/>
          <a:ext cx="2962275" cy="361950"/>
        </a:xfrm>
        <a:prstGeom prst="rect"/>
        <a:solidFill>
          <a:srgbClr val="FF0000"/>
        </a:solidFill>
        <a:ln w="9525" cap="flat" cmpd="sng" algn="ctr">
          <a:solidFill>
            <a:srgbClr val="FFFFFF"/>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11</xdr:col>
      <xdr:colOff>1149350</xdr:colOff>
      <xdr:row>0</xdr:row>
      <xdr:rowOff>31750</xdr:rowOff>
    </xdr:from>
    <xdr:to>
      <xdr:col>14</xdr:col>
      <xdr:colOff>389889</xdr:colOff>
      <xdr:row>2</xdr:row>
      <xdr:rowOff>12700</xdr:rowOff>
    </xdr:to>
    <xdr:sp macro="" fLocksText="0">
      <xdr:nvSpPr>
        <xdr:cNvPr id="6" name="団体名称ボックス3"/>
        <xdr:cNvSpPr/>
      </xdr:nvSpPr>
      <xdr:spPr bwMode="auto">
        <a:xfrm>
          <a:off x="14058900" y="28575"/>
          <a:ext cx="2924175" cy="323850"/>
        </a:xfrm>
        <a:prstGeom prst="rect"/>
        <a:solidFill>
          <a:srgbClr val="FF0000"/>
        </a:solidFill>
        <a:ln w="9525" cap="flat" cmpd="sng" algn="ctr">
          <a:solidFill>
            <a:srgbClr val="FFFFFF"/>
          </a:solidFill>
          <a:prstDash val="solid"/>
          <a:round/>
          <a:headEnd type="none" len="med" w="med"/>
          <a:tailEnd type="none" len="med" w="med"/>
        </a:ln>
        <a:effectLst/>
      </xdr:spPr>
      <xdr:txBody>
        <a:bodyPr lIns="18288" tIns="0" rIns="0" bIns="0" vertOverflow="clip" horzOverflow="clip" wrap="square" anchor="ctr" upright="1"/>
        <a:lstStyle/>
        <a:p>
          <a:pPr algn="ctr"/>
          <a:r>
            <a:rPr altLang="en-US" lang="ja-JP" sz="1250" b="1">
              <a:solidFill>
                <a:srgbClr val="FFFFFF"/>
              </a:solidFill>
              <a:latin typeface="ＭＳ ゴシック"/>
            </a:rPr>
            <a:t>東京都国分寺市</a:t>
          </a:r>
        </a:p>
      </xdr:txBody>
    </xdr:sp>
    <xdr:clientData/>
  </xdr:twoCellAnchor>
  <xdr:twoCellAnchor>
    <xdr:from>
      <xdr:col>10</xdr:col>
      <xdr:colOff>133350</xdr:colOff>
      <xdr:row>0</xdr:row>
      <xdr:rowOff>0</xdr:rowOff>
    </xdr:from>
    <xdr:to>
      <xdr:col>11</xdr:col>
      <xdr:colOff>930275</xdr:colOff>
      <xdr:row>2</xdr:row>
      <xdr:rowOff>38100</xdr:rowOff>
    </xdr:to>
    <xdr:sp macro="" fLocksText="0">
      <xdr:nvSpPr>
        <xdr:cNvPr id="7" name="正方形/長方形 6"/>
        <xdr:cNvSpPr/>
      </xdr:nvSpPr>
      <xdr:spPr bwMode="auto">
        <a:xfrm>
          <a:off x="11811000" y="0"/>
          <a:ext cx="2028825" cy="381000"/>
        </a:xfrm>
        <a:prstGeom prst="rect"/>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10</xdr:col>
      <xdr:colOff>158750</xdr:colOff>
      <xdr:row>0</xdr:row>
      <xdr:rowOff>12700</xdr:rowOff>
    </xdr:from>
    <xdr:to>
      <xdr:col>11</xdr:col>
      <xdr:colOff>911225</xdr:colOff>
      <xdr:row>2</xdr:row>
      <xdr:rowOff>25400</xdr:rowOff>
    </xdr:to>
    <xdr:sp macro="" fLocksText="0">
      <xdr:nvSpPr>
        <xdr:cNvPr id="8" name="正方形/長方形 7"/>
        <xdr:cNvSpPr/>
      </xdr:nvSpPr>
      <xdr:spPr bwMode="auto">
        <a:xfrm>
          <a:off x="11839575" y="9525"/>
          <a:ext cx="1981200" cy="361950"/>
        </a:xfrm>
        <a:prstGeom prst="rect"/>
        <a:solidFill>
          <a:srgbClr val="FF0000"/>
        </a:solidFill>
        <a:ln w="9525" cap="flat" cmpd="sng" algn="ctr">
          <a:solidFill>
            <a:srgbClr val="FFFFFF"/>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10</xdr:col>
      <xdr:colOff>184150</xdr:colOff>
      <xdr:row>0</xdr:row>
      <xdr:rowOff>31750</xdr:rowOff>
    </xdr:from>
    <xdr:to>
      <xdr:col>11</xdr:col>
      <xdr:colOff>879475</xdr:colOff>
      <xdr:row>2</xdr:row>
      <xdr:rowOff>12700</xdr:rowOff>
    </xdr:to>
    <xdr:sp macro="" fLocksText="0">
      <xdr:nvSpPr>
        <xdr:cNvPr id="9" name="正方形/長方形 8"/>
        <xdr:cNvSpPr/>
      </xdr:nvSpPr>
      <xdr:spPr bwMode="auto">
        <a:xfrm>
          <a:off x="11858625" y="28575"/>
          <a:ext cx="1924050" cy="323850"/>
        </a:xfrm>
        <a:prstGeom prst="rect"/>
        <a:solidFill>
          <a:srgbClr val="FF0000"/>
        </a:solidFill>
        <a:ln w="3175" cap="flat" cmpd="sng" algn="ctr">
          <a:solidFill>
            <a:srgbClr val="FFFFFF"/>
          </a:solidFill>
          <a:prstDash val="solid"/>
          <a:round/>
          <a:headEnd type="none" len="med" w="med"/>
          <a:tailEnd type="none" len="med" w="med"/>
        </a:ln>
        <a:effectLst/>
      </xdr:spPr>
      <xdr:txBody>
        <a:bodyPr lIns="18288" tIns="0" rIns="0" bIns="0" vertOverflow="clip" horzOverflow="clip" wrap="square" anchor="ctr" upright="1"/>
        <a:lstStyle/>
        <a:p>
          <a:pPr algn="ctr"/>
          <a:r>
            <a:rPr altLang="en-US" lang="ja-JP" sz="1250" b="1">
              <a:solidFill>
                <a:srgbClr val="FFFFFF"/>
              </a:solidFill>
              <a:latin typeface="ＭＳ ゴシック"/>
            </a:rPr>
            <a:t>平成</a:t>
          </a:r>
          <a:r>
            <a:rPr altLang="ja-JP" lang="en-US" sz="1250" b="1">
              <a:solidFill>
                <a:srgbClr val="FFFFFF"/>
              </a:solidFill>
              <a:latin typeface="ＭＳ ゴシック"/>
            </a:rPr>
            <a:t>26</a:t>
          </a:r>
          <a:r>
            <a:rPr altLang="en-US" lang="ja-JP"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fLocksText="0">
      <xdr:nvSpPr>
        <xdr:cNvPr id="10" name="角丸四角形 9"/>
        <xdr:cNvSpPr/>
      </xdr:nvSpPr>
      <xdr:spPr bwMode="auto">
        <a:xfrm>
          <a:off x="2162175" y="12001500"/>
          <a:ext cx="4238625" cy="257175"/>
        </a:xfrm>
        <a:prstGeom prst="roundRect">
          <a:avLst>
            <a:gd name="adj" fmla="val 0"/>
          </a:avLst>
        </a:prstGeom>
        <a:solidFill>
          <a:srgbClr val="FFFFFF"/>
        </a:solidFill>
        <a:ln w="9525" cap="flat" cmpd="sng" algn="ctr">
          <a:solidFill>
            <a:srgbClr val="000000"/>
          </a:solidFill>
          <a:prstDash val="solid"/>
          <a:round/>
          <a:headEnd type="none" len="med" w="med"/>
          <a:tailEnd type="none" len="med" w="med"/>
        </a:ln>
        <a:effectLst>
          <a:outerShdw dist="37357" dir="2700000" rotWithShape="0">
            <a:scrgbClr r="0" g="0" b="0"/>
          </a:outerShdw>
        </a:effectLst>
      </xdr:spPr>
      <xdr:txBody>
        <a:bodyPr lIns="18288" tIns="0" rIns="0" bIns="0" vertOverflow="clip" horzOverflow="clip" wrap="square" anchor="t" upright="1"/>
        <a:lstStyle/>
        <a:p>
          <a:pPr algn="l"/>
          <a:endParaRPr altLang="en-US" lang="ja-JP" sz="1100"/>
        </a:p>
      </xdr:txBody>
    </xdr:sp>
    <xdr:clientData/>
  </xdr:twoCellAnchor>
  <xdr:twoCellAnchor>
    <xdr:from>
      <xdr:col>2</xdr:col>
      <xdr:colOff>463550</xdr:colOff>
      <xdr:row>63</xdr:row>
      <xdr:rowOff>66675</xdr:rowOff>
    </xdr:from>
    <xdr:to>
      <xdr:col>3</xdr:col>
      <xdr:colOff>600075</xdr:colOff>
      <xdr:row>64</xdr:row>
      <xdr:rowOff>149225</xdr:rowOff>
    </xdr:to>
    <xdr:sp macro="" fLocksText="0">
      <xdr:nvSpPr>
        <xdr:cNvPr id="11" name="正方形/長方形 10"/>
        <xdr:cNvSpPr/>
      </xdr:nvSpPr>
      <xdr:spPr bwMode="auto">
        <a:xfrm>
          <a:off x="2733675" y="12039600"/>
          <a:ext cx="1266825" cy="257175"/>
        </a:xfrm>
        <a:prstGeom prst="rect"/>
        <a:noFill/>
        <a:ln w="9525" cap="flat" cmpd="sng" algn="ctr">
          <a:noFill/>
          <a:prstDash val="solid"/>
          <a:round/>
          <a:headEnd type="none" len="med" w="med"/>
          <a:tailEnd type="none" len="med" w="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lIns="18288" tIns="0" rIns="0" bIns="0" vertOverflow="clip" horzOverflow="clip" wrap="square" anchor="t" upright="1"/>
        <a:lstStyle/>
        <a:p>
          <a:pPr algn="l"/>
          <a:r>
            <a:rPr altLang="en-US" lang="ja-JP"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09825" y="12125325"/>
          <a:ext cx="295275" cy="0"/>
        </a:xfrm>
        <a:prstGeom prst="line"/>
        <a:solidFill>
          <a:srgbClr val="FFFFFF"/>
        </a:solidFill>
        <a:ln w="6350" cap="flat" cmpd="sng" algn="ctr">
          <a:solidFill>
            <a:srgbClr val="FF0000"/>
          </a:solidFill>
          <a:prstDash val="solid"/>
          <a:round/>
          <a:headEnd type="none" len="med" w="med"/>
          <a:tailEnd type="none" len="med" w="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fLocksText="0">
      <xdr:nvSpPr>
        <xdr:cNvPr id="13" name="円/楕円 12"/>
        <xdr:cNvSpPr/>
      </xdr:nvSpPr>
      <xdr:spPr bwMode="auto">
        <a:xfrm>
          <a:off x="2514600" y="12077700"/>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3</xdr:col>
      <xdr:colOff>1082675</xdr:colOff>
      <xdr:row>63</xdr:row>
      <xdr:rowOff>104775</xdr:rowOff>
    </xdr:from>
    <xdr:to>
      <xdr:col>4</xdr:col>
      <xdr:colOff>50800</xdr:colOff>
      <xdr:row>64</xdr:row>
      <xdr:rowOff>34925</xdr:rowOff>
    </xdr:to>
    <xdr:sp macro="" fLocksText="0">
      <xdr:nvSpPr>
        <xdr:cNvPr id="14" name="フローチャート : 判断 13"/>
        <xdr:cNvSpPr/>
      </xdr:nvSpPr>
      <xdr:spPr bwMode="auto">
        <a:xfrm>
          <a:off x="4486275" y="12077700"/>
          <a:ext cx="95250"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4</xdr:col>
      <xdr:colOff>177800</xdr:colOff>
      <xdr:row>63</xdr:row>
      <xdr:rowOff>66675</xdr:rowOff>
    </xdr:from>
    <xdr:to>
      <xdr:col>5</xdr:col>
      <xdr:colOff>314325</xdr:colOff>
      <xdr:row>64</xdr:row>
      <xdr:rowOff>149225</xdr:rowOff>
    </xdr:to>
    <xdr:sp macro="" fLocksText="0">
      <xdr:nvSpPr>
        <xdr:cNvPr id="15" name="正方形/長方形 14"/>
        <xdr:cNvSpPr/>
      </xdr:nvSpPr>
      <xdr:spPr bwMode="auto">
        <a:xfrm>
          <a:off x="4714875" y="12039600"/>
          <a:ext cx="1266825" cy="257175"/>
        </a:xfrm>
        <a:prstGeom prst="rect"/>
        <a:noFill/>
        <a:ln w="9525" cap="flat" cmpd="sng" algn="ctr">
          <a:noFill/>
          <a:prstDash val="solid"/>
          <a:round/>
          <a:headEnd type="none" len="med" w="med"/>
          <a:tailEnd type="none" len="med" w="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lIns="18288" tIns="0" rIns="0" bIns="0" vertOverflow="clip" horzOverflow="clip" wrap="square" anchor="t" upright="1"/>
        <a:lstStyle/>
        <a:p>
          <a:pPr algn="l"/>
          <a:r>
            <a:rPr altLang="en-US" lang="ja-JP"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fLocksText="0">
      <xdr:nvSpPr>
        <xdr:cNvPr id="16" name="正方形/長方形 15"/>
        <xdr:cNvSpPr/>
      </xdr:nvSpPr>
      <xdr:spPr bwMode="auto">
        <a:xfrm>
          <a:off x="2162175" y="1076325"/>
          <a:ext cx="4238625" cy="257175"/>
        </a:xfrm>
        <a:prstGeom prst="rect"/>
        <a:solidFill>
          <a:srgbClr val="FFFFFF"/>
        </a:solidFill>
        <a:ln w="9525" cap="flat" cmpd="sng" algn="ctr">
          <a:solidFill>
            <a:srgbClr val="000000"/>
          </a:solidFill>
          <a:prstDash val="solid"/>
          <a:round/>
          <a:headEnd type="none" len="med" w="med"/>
          <a:tailEnd type="none" len="med" w="med"/>
        </a:ln>
        <a:effectLst/>
      </xdr:spPr>
      <xdr:txBody>
        <a:bodyPr lIns="18288" tIns="0" rIns="0" bIns="0" vertOverflow="clip" horzOverflow="clip" wrap="square" anchor="ctr" upright="1"/>
        <a:lstStyle/>
        <a:p>
          <a:pPr algn="ctr"/>
          <a:r>
            <a:rPr altLang="en-US" lang="ja-JP" sz="1100">
              <a:latin typeface="ＭＳ Ｐゴシック"/>
            </a:rPr>
            <a:t>人口</a:t>
          </a:r>
          <a:r>
            <a:rPr altLang="ja-JP" lang="en-US" sz="1100">
              <a:latin typeface="ＭＳ Ｐゴシック"/>
            </a:rPr>
            <a:t>1</a:t>
          </a:r>
          <a:r>
            <a:rPr altLang="en-US" lang="ja-JP"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fLocksText="0">
      <xdr:nvSpPr>
        <xdr:cNvPr id="17" name="角丸四角形 16"/>
        <xdr:cNvSpPr/>
      </xdr:nvSpPr>
      <xdr:spPr bwMode="auto">
        <a:xfrm>
          <a:off x="123825" y="1076325"/>
          <a:ext cx="1333500" cy="1143000"/>
        </a:xfrm>
        <a:prstGeom prst="roundRect">
          <a:avLst>
            <a:gd name="adj" fmla="val 0"/>
          </a:avLst>
        </a:prstGeom>
        <a:solidFill>
          <a:srgbClr val="FFFFFF"/>
        </a:solidFill>
        <a:ln w="9525" cap="flat" cmpd="sng" algn="ctr">
          <a:solidFill>
            <a:srgbClr val="000000"/>
          </a:solidFill>
          <a:prstDash val="solid"/>
          <a:round/>
          <a:headEnd type="none" len="med" w="med"/>
          <a:tailEnd type="none" len="med" w="med"/>
        </a:ln>
        <a:effectLst>
          <a:outerShdw dist="37357" dir="2700000" rotWithShape="0">
            <a:scrgbClr r="0" g="0" b="0"/>
          </a:outerShdw>
        </a:effectLst>
      </xdr:spPr>
      <xdr:txBody>
        <a:bodyPr lIns="18288" tIns="0" rIns="0" bIns="0" vertOverflow="clip" horzOverflow="clip" wrap="square" anchor="t" upright="1"/>
        <a:lstStyle/>
        <a:p>
          <a:pPr algn="l"/>
          <a:endParaRPr altLang="en-US" lang="ja-JP" sz="1100"/>
        </a:p>
      </xdr:txBody>
    </xdr:sp>
    <xdr:clientData/>
  </xdr:twoCellAnchor>
  <xdr:twoCellAnchor>
    <xdr:from>
      <xdr:col>0</xdr:col>
      <xdr:colOff>457200</xdr:colOff>
      <xdr:row>6</xdr:row>
      <xdr:rowOff>117475</xdr:rowOff>
    </xdr:from>
    <xdr:to>
      <xdr:col>1</xdr:col>
      <xdr:colOff>593725</xdr:colOff>
      <xdr:row>8</xdr:row>
      <xdr:rowOff>28575</xdr:rowOff>
    </xdr:to>
    <xdr:sp macro="" fLocksText="0">
      <xdr:nvSpPr>
        <xdr:cNvPr id="18" name="正方形/長方形 17"/>
        <xdr:cNvSpPr/>
      </xdr:nvSpPr>
      <xdr:spPr bwMode="auto">
        <a:xfrm>
          <a:off x="457200" y="1190625"/>
          <a:ext cx="1266825" cy="257175"/>
        </a:xfrm>
        <a:prstGeom prst="rect"/>
        <a:noFill/>
        <a:ln w="9525" cap="flat" cmpd="sng" algn="ctr">
          <a:noFill/>
          <a:prstDash val="solid"/>
          <a:round/>
          <a:headEnd type="none" len="med" w="med"/>
          <a:tailEnd type="none" len="med" w="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lIns="18288" tIns="0" rIns="0" bIns="0" vertOverflow="clip" horzOverflow="clip" wrap="square" anchor="t" upright="1"/>
        <a:lstStyle/>
        <a:p>
          <a:pPr algn="l"/>
          <a:r>
            <a:rPr altLang="en-US" lang="ja-JP"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fLocksText="0">
      <xdr:nvSpPr>
        <xdr:cNvPr id="19" name="正方形/長方形 18"/>
        <xdr:cNvSpPr/>
      </xdr:nvSpPr>
      <xdr:spPr bwMode="auto">
        <a:xfrm>
          <a:off x="457200" y="1457325"/>
          <a:ext cx="1266825" cy="257175"/>
        </a:xfrm>
        <a:prstGeom prst="rect"/>
        <a:noFill/>
        <a:ln w="9525" cap="flat" cmpd="sng" algn="ctr">
          <a:noFill/>
          <a:prstDash val="solid"/>
          <a:round/>
          <a:headEnd type="none" len="med" w="med"/>
          <a:tailEnd type="none" len="med" w="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lIns="18288" tIns="0" rIns="0" bIns="0" vertOverflow="clip" horzOverflow="clip" wrap="square" anchor="t" upright="1"/>
        <a:lstStyle/>
        <a:p>
          <a:pPr algn="l"/>
          <a:r>
            <a:rPr altLang="en-US" lang="ja-JP"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fLocksText="0">
      <xdr:nvSpPr>
        <xdr:cNvPr id="20" name="正方形/長方形 19"/>
        <xdr:cNvSpPr/>
      </xdr:nvSpPr>
      <xdr:spPr bwMode="auto">
        <a:xfrm>
          <a:off x="457200" y="1762125"/>
          <a:ext cx="1266825" cy="638175"/>
        </a:xfrm>
        <a:prstGeom prst="rect"/>
        <a:noFill/>
        <a:ln w="9525" cap="flat" cmpd="sng" algn="ctr">
          <a:noFill/>
          <a:prstDash val="solid"/>
          <a:round/>
          <a:headEnd type="none" len="med" w="med"/>
          <a:tailEnd type="none" len="med" w="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lIns="18288" tIns="0" rIns="0" bIns="0" vertOverflow="clip" horzOverflow="clip" wrap="square" anchor="t" upright="1"/>
        <a:lstStyle/>
        <a:p>
          <a:pPr algn="l"/>
          <a:r>
            <a:rPr altLang="en-US" lang="ja-JP"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200025" y="1257300"/>
          <a:ext cx="171450" cy="0"/>
        </a:xfrm>
        <a:prstGeom prst="line"/>
        <a:solidFill>
          <a:srgbClr val="FFFFFF"/>
        </a:solidFill>
        <a:ln w="6350" cap="flat" cmpd="sng" algn="ctr">
          <a:solidFill>
            <a:srgbClr val="FF0000"/>
          </a:solidFill>
          <a:prstDash val="solid"/>
          <a:round/>
          <a:headEnd type="none" len="med" w="med"/>
          <a:tailEnd type="none" len="med" w="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5750" y="1714500"/>
          <a:ext cx="0" cy="142875"/>
        </a:xfrm>
        <a:prstGeom prst="line"/>
        <a:solidFill>
          <a:srgbClr val="FFFFFF"/>
        </a:solidFill>
        <a:ln w="31750" cap="flat" cmpd="sng" algn="ctr">
          <a:solidFill>
            <a:srgbClr val="808080"/>
          </a:solidFill>
          <a:prstDash val="solid"/>
          <a:round/>
          <a:headEnd type="none" len="med" w="med"/>
          <a:tailEnd type="none" len="med" w="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200025" y="1714500"/>
          <a:ext cx="171450" cy="0"/>
        </a:xfrm>
        <a:prstGeom prst="line"/>
        <a:solidFill>
          <a:srgbClr val="FFFFFF"/>
        </a:solidFill>
        <a:ln w="15875" cap="flat" cmpd="sng" algn="ctr">
          <a:solidFill>
            <a:srgbClr val="000000"/>
          </a:solidFill>
          <a:prstDash val="solid"/>
          <a:round/>
          <a:headEnd type="none" len="med" w="med"/>
          <a:tailEnd type="none" len="med" w="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5750" y="1952625"/>
          <a:ext cx="0" cy="142875"/>
        </a:xfrm>
        <a:prstGeom prst="line"/>
        <a:solidFill>
          <a:srgbClr val="FFFFFF"/>
        </a:solidFill>
        <a:ln w="31750" cap="flat" cmpd="sng" algn="ctr">
          <a:solidFill>
            <a:srgbClr val="808080"/>
          </a:solidFill>
          <a:prstDash val="solid"/>
          <a:round/>
          <a:headEnd type="none" len="med" w="med"/>
          <a:tailEnd type="none" len="med" w="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200025" y="2095500"/>
          <a:ext cx="171450" cy="0"/>
        </a:xfrm>
        <a:prstGeom prst="line"/>
        <a:solidFill>
          <a:srgbClr val="FFFFFF"/>
        </a:solidFill>
        <a:ln w="15875" cap="flat" cmpd="sng" algn="ctr">
          <a:solidFill>
            <a:srgbClr val="000000"/>
          </a:solidFill>
          <a:prstDash val="solid"/>
          <a:round/>
          <a:headEnd type="none" len="med" w="med"/>
          <a:tailEnd type="none" len="med" w="med"/>
        </a:ln>
        <a:effectLst/>
      </xdr:spPr>
    </xdr:cxnSp>
    <xdr:clientData/>
  </xdr:twoCellAnchor>
  <xdr:twoCellAnchor>
    <xdr:from>
      <xdr:col>0</xdr:col>
      <xdr:colOff>231775</xdr:colOff>
      <xdr:row>6</xdr:row>
      <xdr:rowOff>130175</xdr:rowOff>
    </xdr:from>
    <xdr:to>
      <xdr:col>0</xdr:col>
      <xdr:colOff>333375</xdr:colOff>
      <xdr:row>7</xdr:row>
      <xdr:rowOff>60325</xdr:rowOff>
    </xdr:to>
    <xdr:sp macro="" fLocksText="0">
      <xdr:nvSpPr>
        <xdr:cNvPr id="26" name="円/楕円 25"/>
        <xdr:cNvSpPr/>
      </xdr:nvSpPr>
      <xdr:spPr bwMode="auto">
        <a:xfrm>
          <a:off x="228600" y="1209675"/>
          <a:ext cx="104775" cy="95250"/>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0</xdr:col>
      <xdr:colOff>231775</xdr:colOff>
      <xdr:row>8</xdr:row>
      <xdr:rowOff>53975</xdr:rowOff>
    </xdr:from>
    <xdr:to>
      <xdr:col>0</xdr:col>
      <xdr:colOff>333375</xdr:colOff>
      <xdr:row>8</xdr:row>
      <xdr:rowOff>155575</xdr:rowOff>
    </xdr:to>
    <xdr:sp macro="" fLocksText="0">
      <xdr:nvSpPr>
        <xdr:cNvPr id="27" name="フローチャート : 判断 26"/>
        <xdr:cNvSpPr/>
      </xdr:nvSpPr>
      <xdr:spPr bwMode="auto">
        <a:xfrm>
          <a:off x="228600" y="1476375"/>
          <a:ext cx="104775" cy="95250"/>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1</xdr:col>
      <xdr:colOff>1025525</xdr:colOff>
      <xdr:row>9</xdr:row>
      <xdr:rowOff>60325</xdr:rowOff>
    </xdr:from>
    <xdr:to>
      <xdr:col>5</xdr:col>
      <xdr:colOff>733425</xdr:colOff>
      <xdr:row>22</xdr:row>
      <xdr:rowOff>117475</xdr:rowOff>
    </xdr:to>
    <xdr:sp macro="" fLocksText="0">
      <xdr:nvSpPr>
        <xdr:cNvPr id="28" name="正方形/長方形 27"/>
        <xdr:cNvSpPr/>
      </xdr:nvSpPr>
      <xdr:spPr bwMode="auto">
        <a:xfrm>
          <a:off x="2162175" y="1647825"/>
          <a:ext cx="4238625" cy="2286000"/>
        </a:xfrm>
        <a:prstGeom prst="rect"/>
        <a:solidFill>
          <a:srgbClr val="E6FFD5"/>
        </a:solidFill>
        <a:ln w="9525" cap="flat" cmpd="sng" algn="ctr">
          <a:noFill/>
          <a:prstDash val="solid"/>
          <a:round/>
          <a:headEnd type="none" len="med" w="med"/>
          <a:tailEnd type="none" len="med" w="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lIns="18288" tIns="0" rIns="0" bIns="0" vertOverflow="clip" horzOverflow="clip" wrap="square" anchor="t" upright="1"/>
        <a:lstStyle/>
        <a:p>
          <a:pPr algn="l"/>
          <a:endParaRPr altLang="en-US" lang="ja-JP" sz="1100"/>
        </a:p>
      </xdr:txBody>
    </xdr:sp>
    <xdr:clientData/>
  </xdr:twoCellAnchor>
  <xdr:oneCellAnchor>
    <xdr:from>
      <xdr:col>1</xdr:col>
      <xdr:colOff>542925</xdr:colOff>
      <xdr:row>7</xdr:row>
      <xdr:rowOff>19050</xdr:rowOff>
    </xdr:from>
    <xdr:ext cx="409575" cy="276225"/>
    <xdr:sp macro="">
      <xdr:nvSpPr>
        <xdr:cNvPr id="29" name="テキスト ボックス 28"/>
        <xdr:cNvSpPr txBox="1"/>
      </xdr:nvSpPr>
      <xdr:spPr>
        <a:xfrm>
          <a:off x="1676400" y="1266825"/>
          <a:ext cx="409575" cy="27622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1100">
              <a:latin typeface="ＭＳ Ｐゴシック"/>
            </a:rPr>
            <a:t>(</a:t>
          </a:r>
          <a:r>
            <a:rPr altLang="en-US" lang="ja-JP" sz="1100">
              <a:latin typeface="ＭＳ Ｐゴシック"/>
            </a:rPr>
            <a:t>円</a:t>
          </a:r>
          <a:r>
            <a:rPr altLang="ja-JP" lang="en-US" sz="1100">
              <a:latin typeface="ＭＳ Ｐゴシック"/>
            </a:rPr>
            <a:t>)</a:t>
          </a:r>
          <a:endParaRPr altLang="en-US" lang="ja-JP"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62175" y="3933825"/>
          <a:ext cx="4238625" cy="0"/>
        </a:xfrm>
        <a:prstGeom prst="line"/>
        <a:solidFill>
          <a:srgbClr val="FFFFFF"/>
        </a:solidFill>
        <a:ln w="9525" cap="flat" cmpd="sng" algn="ctr">
          <a:solidFill>
            <a:srgbClr val="C0C0C0"/>
          </a:solidFill>
          <a:prstDash val="solid"/>
          <a:round/>
          <a:headEnd type="none" len="med" w="med"/>
          <a:tailEnd type="none" len="med" w="med"/>
        </a:ln>
        <a:effectLst/>
      </xdr:spPr>
    </xdr:cxnSp>
    <xdr:clientData/>
  </xdr:twoCellAnchor>
  <xdr:oneCellAnchor>
    <xdr:from>
      <xdr:col>1</xdr:col>
      <xdr:colOff>276225</xdr:colOff>
      <xdr:row>21</xdr:row>
      <xdr:rowOff>142875</xdr:rowOff>
    </xdr:from>
    <xdr:ext cx="762000" cy="257175"/>
    <xdr:sp macro="">
      <xdr:nvSpPr>
        <xdr:cNvPr id="31" name="テキスト ボックス 30"/>
        <xdr:cNvSpPr txBox="1"/>
      </xdr:nvSpPr>
      <xdr:spPr>
        <a:xfrm>
          <a:off x="1409700" y="37909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30,000</a:t>
          </a:r>
          <a:endParaRPr altLang="en-US" lang="ja-JP"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62175" y="3609975"/>
          <a:ext cx="4238625" cy="0"/>
        </a:xfrm>
        <a:prstGeom prst="line"/>
        <a:solidFill>
          <a:srgbClr val="FFFFFF"/>
        </a:solidFill>
        <a:ln w="9525" cap="flat" cmpd="sng" algn="ctr">
          <a:solidFill>
            <a:srgbClr val="C0C0C0"/>
          </a:solidFill>
          <a:prstDash val="solid"/>
          <a:round/>
          <a:headEnd type="none" len="med" w="med"/>
          <a:tailEnd type="none" len="med" w="med"/>
        </a:ln>
        <a:effectLst/>
      </xdr:spPr>
    </xdr:cxnSp>
    <xdr:clientData/>
  </xdr:twoCellAnchor>
  <xdr:oneCellAnchor>
    <xdr:from>
      <xdr:col>1</xdr:col>
      <xdr:colOff>276225</xdr:colOff>
      <xdr:row>19</xdr:row>
      <xdr:rowOff>161925</xdr:rowOff>
    </xdr:from>
    <xdr:ext cx="762000" cy="257175"/>
    <xdr:sp macro="">
      <xdr:nvSpPr>
        <xdr:cNvPr id="33" name="テキスト ボックス 32"/>
        <xdr:cNvSpPr txBox="1"/>
      </xdr:nvSpPr>
      <xdr:spPr>
        <a:xfrm>
          <a:off x="1409700" y="34671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40,000</a:t>
          </a:r>
          <a:endParaRPr altLang="en-US" lang="ja-JP"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62175" y="3286125"/>
          <a:ext cx="4238625" cy="0"/>
        </a:xfrm>
        <a:prstGeom prst="line"/>
        <a:solidFill>
          <a:srgbClr val="FFFFFF"/>
        </a:solidFill>
        <a:ln w="9525" cap="flat" cmpd="sng" algn="ctr">
          <a:solidFill>
            <a:srgbClr val="C0C0C0"/>
          </a:solidFill>
          <a:prstDash val="solid"/>
          <a:round/>
          <a:headEnd type="none" len="med" w="med"/>
          <a:tailEnd type="none" len="med" w="med"/>
        </a:ln>
        <a:effectLst/>
      </xdr:spPr>
    </xdr:cxnSp>
    <xdr:clientData/>
  </xdr:twoCellAnchor>
  <xdr:oneCellAnchor>
    <xdr:from>
      <xdr:col>1</xdr:col>
      <xdr:colOff>276225</xdr:colOff>
      <xdr:row>18</xdr:row>
      <xdr:rowOff>9525</xdr:rowOff>
    </xdr:from>
    <xdr:ext cx="762000" cy="257175"/>
    <xdr:sp macro="">
      <xdr:nvSpPr>
        <xdr:cNvPr id="35" name="テキスト ボックス 34"/>
        <xdr:cNvSpPr txBox="1"/>
      </xdr:nvSpPr>
      <xdr:spPr>
        <a:xfrm>
          <a:off x="1409700" y="31432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50,000</a:t>
          </a:r>
          <a:endParaRPr altLang="en-US" lang="ja-JP"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62175" y="2952750"/>
          <a:ext cx="4238625" cy="0"/>
        </a:xfrm>
        <a:prstGeom prst="line"/>
        <a:solidFill>
          <a:srgbClr val="FFFFFF"/>
        </a:solidFill>
        <a:ln w="9525" cap="flat" cmpd="sng" algn="ctr">
          <a:solidFill>
            <a:srgbClr val="C0C0C0"/>
          </a:solidFill>
          <a:prstDash val="solid"/>
          <a:round/>
          <a:headEnd type="none" len="med" w="med"/>
          <a:tailEnd type="none" len="med" w="med"/>
        </a:ln>
        <a:effectLst/>
      </xdr:spPr>
    </xdr:cxnSp>
    <xdr:clientData/>
  </xdr:twoCellAnchor>
  <xdr:oneCellAnchor>
    <xdr:from>
      <xdr:col>1</xdr:col>
      <xdr:colOff>276225</xdr:colOff>
      <xdr:row>16</xdr:row>
      <xdr:rowOff>28575</xdr:rowOff>
    </xdr:from>
    <xdr:ext cx="762000" cy="257175"/>
    <xdr:sp macro="">
      <xdr:nvSpPr>
        <xdr:cNvPr id="37" name="テキスト ボックス 36"/>
        <xdr:cNvSpPr txBox="1"/>
      </xdr:nvSpPr>
      <xdr:spPr>
        <a:xfrm>
          <a:off x="1409700" y="28194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60,000</a:t>
          </a:r>
          <a:endParaRPr altLang="en-US" lang="ja-JP"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62175" y="2628900"/>
          <a:ext cx="4238625" cy="0"/>
        </a:xfrm>
        <a:prstGeom prst="line"/>
        <a:solidFill>
          <a:srgbClr val="FFFFFF"/>
        </a:solidFill>
        <a:ln w="9525" cap="flat" cmpd="sng" algn="ctr">
          <a:solidFill>
            <a:srgbClr val="C0C0C0"/>
          </a:solidFill>
          <a:prstDash val="solid"/>
          <a:round/>
          <a:headEnd type="none" len="med" w="med"/>
          <a:tailEnd type="none" len="med" w="med"/>
        </a:ln>
        <a:effectLst/>
      </xdr:spPr>
    </xdr:cxnSp>
    <xdr:clientData/>
  </xdr:twoCellAnchor>
  <xdr:oneCellAnchor>
    <xdr:from>
      <xdr:col>1</xdr:col>
      <xdr:colOff>276225</xdr:colOff>
      <xdr:row>14</xdr:row>
      <xdr:rowOff>38100</xdr:rowOff>
    </xdr:from>
    <xdr:ext cx="762000" cy="257175"/>
    <xdr:sp macro="">
      <xdr:nvSpPr>
        <xdr:cNvPr id="39" name="テキスト ボックス 38"/>
        <xdr:cNvSpPr txBox="1"/>
      </xdr:nvSpPr>
      <xdr:spPr>
        <a:xfrm>
          <a:off x="1409700" y="24860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70,000</a:t>
          </a:r>
          <a:endParaRPr altLang="en-US" lang="ja-JP"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62175" y="2305050"/>
          <a:ext cx="4238625" cy="0"/>
        </a:xfrm>
        <a:prstGeom prst="line"/>
        <a:solidFill>
          <a:srgbClr val="FFFFFF"/>
        </a:solidFill>
        <a:ln w="9525" cap="flat" cmpd="sng" algn="ctr">
          <a:solidFill>
            <a:srgbClr val="C0C0C0"/>
          </a:solidFill>
          <a:prstDash val="solid"/>
          <a:round/>
          <a:headEnd type="none" len="med" w="med"/>
          <a:tailEnd type="none" len="med" w="med"/>
        </a:ln>
        <a:effectLst/>
      </xdr:spPr>
    </xdr:cxnSp>
    <xdr:clientData/>
  </xdr:twoCellAnchor>
  <xdr:oneCellAnchor>
    <xdr:from>
      <xdr:col>1</xdr:col>
      <xdr:colOff>276225</xdr:colOff>
      <xdr:row>12</xdr:row>
      <xdr:rowOff>57150</xdr:rowOff>
    </xdr:from>
    <xdr:ext cx="762000" cy="257175"/>
    <xdr:sp macro="">
      <xdr:nvSpPr>
        <xdr:cNvPr id="41" name="テキスト ボックス 40"/>
        <xdr:cNvSpPr txBox="1"/>
      </xdr:nvSpPr>
      <xdr:spPr>
        <a:xfrm>
          <a:off x="1409700" y="21621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80,000</a:t>
          </a:r>
          <a:endParaRPr altLang="en-US" lang="ja-JP"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62175" y="1981200"/>
          <a:ext cx="4238625" cy="0"/>
        </a:xfrm>
        <a:prstGeom prst="line"/>
        <a:solidFill>
          <a:srgbClr val="FFFFFF"/>
        </a:solidFill>
        <a:ln w="9525" cap="flat" cmpd="sng" algn="ctr">
          <a:solidFill>
            <a:srgbClr val="C0C0C0"/>
          </a:solidFill>
          <a:prstDash val="solid"/>
          <a:round/>
          <a:headEnd type="none" len="med" w="med"/>
          <a:tailEnd type="none" len="med" w="med"/>
        </a:ln>
        <a:effectLst/>
      </xdr:spPr>
    </xdr:cxnSp>
    <xdr:clientData/>
  </xdr:twoCellAnchor>
  <xdr:oneCellAnchor>
    <xdr:from>
      <xdr:col>1</xdr:col>
      <xdr:colOff>276225</xdr:colOff>
      <xdr:row>10</xdr:row>
      <xdr:rowOff>76200</xdr:rowOff>
    </xdr:from>
    <xdr:ext cx="762000" cy="257175"/>
    <xdr:sp macro="">
      <xdr:nvSpPr>
        <xdr:cNvPr id="43" name="テキスト ボックス 42"/>
        <xdr:cNvSpPr txBox="1"/>
      </xdr:nvSpPr>
      <xdr:spPr>
        <a:xfrm>
          <a:off x="1409700" y="1838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90,000</a:t>
          </a:r>
          <a:endParaRPr altLang="en-US" lang="ja-JP"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62175" y="1647825"/>
          <a:ext cx="4238625" cy="0"/>
        </a:xfrm>
        <a:prstGeom prst="line"/>
        <a:solidFill>
          <a:srgbClr val="FFFFFF"/>
        </a:solidFill>
        <a:ln w="9525" cap="flat" cmpd="sng" algn="ctr">
          <a:solidFill>
            <a:srgbClr val="C0C0C0"/>
          </a:solidFill>
          <a:prstDash val="solid"/>
          <a:round/>
          <a:headEnd type="none" len="med" w="med"/>
          <a:tailEnd type="none" len="med" w="med"/>
        </a:ln>
        <a:effectLst/>
      </xdr:spPr>
    </xdr:cxnSp>
    <xdr:clientData/>
  </xdr:twoCellAnchor>
  <xdr:oneCellAnchor>
    <xdr:from>
      <xdr:col>1</xdr:col>
      <xdr:colOff>276225</xdr:colOff>
      <xdr:row>8</xdr:row>
      <xdr:rowOff>85725</xdr:rowOff>
    </xdr:from>
    <xdr:ext cx="762000" cy="257175"/>
    <xdr:sp macro="">
      <xdr:nvSpPr>
        <xdr:cNvPr id="45" name="テキスト ボックス 44"/>
        <xdr:cNvSpPr txBox="1"/>
      </xdr:nvSpPr>
      <xdr:spPr>
        <a:xfrm>
          <a:off x="1409700" y="15049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100,000</a:t>
          </a:r>
          <a:endParaRPr altLang="en-US" lang="ja-JP"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fLocksText="0">
      <xdr:nvSpPr>
        <xdr:cNvPr id="46" name="人口1人当たり決算額の推移グラフ枠130"/>
        <xdr:cNvSpPr/>
      </xdr:nvSpPr>
      <xdr:spPr bwMode="auto">
        <a:xfrm>
          <a:off x="2162175" y="1647825"/>
          <a:ext cx="4238625" cy="2286000"/>
        </a:xfrm>
        <a:prstGeom prst="rect"/>
        <a:noFill/>
        <a:ln w="19050" cap="flat" cmpd="sng" algn="ctr">
          <a:solidFill>
            <a:srgbClr val="000000"/>
          </a:solidFill>
          <a:prstDash val="solid"/>
          <a:round/>
          <a:headEnd type="none" len="med" w="med"/>
          <a:tailEnd type="none" len="med" w="med"/>
        </a:ln>
        <a:effectLst/>
        <a:extLst>
          <a:ext uri="{909E8E84-426E-40DD-AFC4-6F175D3DCCD1}">
            <a14:hiddenFill xmlns:a14="http://schemas.microsoft.com/office/drawing/2010/main">
              <a:solidFill>
                <a:srgbClr val="FFFFFF"/>
              </a:solidFill>
            </a14:hiddenFill>
          </a:ext>
        </a:extLst>
      </xdr:spPr>
      <xdr:txBody>
        <a:bodyPr lIns="18288" tIns="0" rIns="0" bIns="0" vertOverflow="clip" horzOverflow="clip" wrap="square" anchor="t" upright="1"/>
        <a:lstStyle/>
        <a:p>
          <a:pPr algn="l"/>
          <a:endParaRPr altLang="en-US" lang="ja-JP"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48325" y="2171700"/>
          <a:ext cx="0" cy="1219200"/>
        </a:xfrm>
        <a:prstGeom prst="line"/>
        <a:solidFill>
          <a:srgbClr val="FFFFFF"/>
        </a:solidFill>
        <a:ln w="31750" cap="flat" cmpd="sng" algn="ctr">
          <a:solidFill>
            <a:srgbClr val="808080"/>
          </a:solidFill>
          <a:prstDash val="solid"/>
          <a:round/>
          <a:headEnd type="none" len="med" w="med"/>
          <a:tailEnd type="none" len="med" w="med"/>
        </a:ln>
        <a:effectLst/>
      </xdr:spPr>
    </xdr:cxnSp>
    <xdr:clientData/>
  </xdr:twoCellAnchor>
  <xdr:oneCellAnchor>
    <xdr:from>
      <xdr:col>5</xdr:col>
      <xdr:colOff>66675</xdr:colOff>
      <xdr:row>19</xdr:row>
      <xdr:rowOff>57150</xdr:rowOff>
    </xdr:from>
    <xdr:ext cx="762000" cy="257175"/>
    <xdr:sp macro="">
      <xdr:nvSpPr>
        <xdr:cNvPr id="48" name="人口1人当たり決算額の推移最小値テキスト130"/>
        <xdr:cNvSpPr txBox="1"/>
      </xdr:nvSpPr>
      <xdr:spPr>
        <a:xfrm>
          <a:off x="5734050" y="3362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a:rPr>
            <a:t>46,704</a:t>
          </a:r>
          <a:endParaRPr altLang="en-US" lang="ja-JP"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0900"/>
          <a:ext cx="180975" cy="0"/>
        </a:xfrm>
        <a:prstGeom prst="line"/>
        <a:solidFill>
          <a:srgbClr val="FFFFFF"/>
        </a:solidFill>
        <a:ln w="19050" cap="flat" cmpd="sng" algn="ctr">
          <a:solidFill>
            <a:srgbClr val="000000"/>
          </a:solidFill>
          <a:prstDash val="solid"/>
          <a:round/>
          <a:headEnd type="none" len="med" w="med"/>
          <a:tailEnd type="none" len="med" w="med"/>
        </a:ln>
        <a:effectLst/>
      </xdr:spPr>
    </xdr:cxnSp>
    <xdr:clientData/>
  </xdr:twoCellAnchor>
  <xdr:oneCellAnchor>
    <xdr:from>
      <xdr:col>5</xdr:col>
      <xdr:colOff>66675</xdr:colOff>
      <xdr:row>10</xdr:row>
      <xdr:rowOff>152400</xdr:rowOff>
    </xdr:from>
    <xdr:ext cx="762000" cy="257175"/>
    <xdr:sp macro="">
      <xdr:nvSpPr>
        <xdr:cNvPr id="50" name="人口1人当たり決算額の推移最大値テキスト130"/>
        <xdr:cNvSpPr txBox="1"/>
      </xdr:nvSpPr>
      <xdr:spPr>
        <a:xfrm>
          <a:off x="5734050" y="19145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a:rPr>
            <a:t>84,017</a:t>
          </a:r>
          <a:endParaRPr altLang="en-US" lang="ja-JP"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1700"/>
          <a:ext cx="180975" cy="0"/>
        </a:xfrm>
        <a:prstGeom prst="line"/>
        <a:solidFill>
          <a:srgbClr val="FFFFFF"/>
        </a:solidFill>
        <a:ln w="19050" cap="flat" cmpd="sng" algn="ctr">
          <a:solidFill>
            <a:srgbClr val="000000"/>
          </a:solidFill>
          <a:prstDash val="solid"/>
          <a:round/>
          <a:headEnd type="none" len="med" w="med"/>
          <a:tailEnd type="none" len="med" w="med"/>
        </a:ln>
        <a:effectLst/>
      </xdr:spPr>
    </xdr:cxnSp>
    <xdr:clientData/>
  </xdr:twoCellAnchor>
  <xdr:twoCellAnchor>
    <xdr:from>
      <xdr:col>4</xdr:col>
      <xdr:colOff>469900</xdr:colOff>
      <xdr:row>17</xdr:row>
      <xdr:rowOff>8596</xdr:rowOff>
    </xdr:from>
    <xdr:to>
      <xdr:col>4</xdr:col>
      <xdr:colOff>1117600</xdr:colOff>
      <xdr:row>17</xdr:row>
      <xdr:rowOff>30509</xdr:rowOff>
    </xdr:to>
    <xdr:cxnSp macro="">
      <xdr:nvCxnSpPr>
        <xdr:cNvPr id="52" name="直線コネクタ 51"/>
        <xdr:cNvCxnSpPr/>
      </xdr:nvCxnSpPr>
      <xdr:spPr bwMode="auto">
        <a:xfrm>
          <a:off x="5000625" y="2971800"/>
          <a:ext cx="647700" cy="19050"/>
        </a:xfrm>
        <a:prstGeom prst="line"/>
        <a:solidFill>
          <a:srgbClr val="FFFFFF"/>
        </a:solidFill>
        <a:ln w="6350" cap="flat" cmpd="sng" algn="ctr">
          <a:solidFill>
            <a:srgbClr val="FF0000"/>
          </a:solidFill>
          <a:prstDash val="solid"/>
          <a:round/>
          <a:headEnd type="none" len="med" w="med"/>
          <a:tailEnd type="none" len="med" w="med"/>
        </a:ln>
        <a:effectLst/>
      </xdr:spPr>
    </xdr:cxnSp>
    <xdr:clientData/>
  </xdr:twoCellAnchor>
  <xdr:oneCellAnchor>
    <xdr:from>
      <xdr:col>5</xdr:col>
      <xdr:colOff>66675</xdr:colOff>
      <xdr:row>14</xdr:row>
      <xdr:rowOff>133350</xdr:rowOff>
    </xdr:from>
    <xdr:ext cx="762000" cy="257175"/>
    <xdr:sp macro="">
      <xdr:nvSpPr>
        <xdr:cNvPr id="53" name="人口1人当たり決算額の推移平均値テキスト130"/>
        <xdr:cNvSpPr txBox="1"/>
      </xdr:nvSpPr>
      <xdr:spPr>
        <a:xfrm>
          <a:off x="5734050" y="258127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000080"/>
              </a:solidFill>
              <a:latin typeface="ＭＳ Ｐゴシック"/>
            </a:rPr>
            <a:t>65,157</a:t>
          </a:r>
          <a:endParaRPr altLang="en-US" lang="ja-JP"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fLocksText="0">
      <xdr:nvSpPr>
        <xdr:cNvPr id="54" name="フローチャート : 判断 53"/>
        <xdr:cNvSpPr/>
      </xdr:nvSpPr>
      <xdr:spPr bwMode="auto">
        <a:xfrm>
          <a:off x="5600700" y="2733675"/>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3</xdr:col>
      <xdr:colOff>904875</xdr:colOff>
      <xdr:row>16</xdr:row>
      <xdr:rowOff>124529</xdr:rowOff>
    </xdr:from>
    <xdr:to>
      <xdr:col>4</xdr:col>
      <xdr:colOff>469900</xdr:colOff>
      <xdr:row>17</xdr:row>
      <xdr:rowOff>8596</xdr:rowOff>
    </xdr:to>
    <xdr:cxnSp macro="">
      <xdr:nvCxnSpPr>
        <xdr:cNvPr id="55" name="直線コネクタ 54"/>
        <xdr:cNvCxnSpPr/>
      </xdr:nvCxnSpPr>
      <xdr:spPr bwMode="auto">
        <a:xfrm>
          <a:off x="4305300" y="2914650"/>
          <a:ext cx="695325" cy="57150"/>
        </a:xfrm>
        <a:prstGeom prst="line"/>
        <a:solidFill>
          <a:srgbClr val="FFFFFF"/>
        </a:solidFill>
        <a:ln w="6350" cap="flat" cmpd="sng" algn="ctr">
          <a:solidFill>
            <a:srgbClr val="FF0000"/>
          </a:solidFill>
          <a:prstDash val="solid"/>
          <a:round/>
          <a:headEnd type="none" len="med" w="med"/>
          <a:tailEnd type="none" len="med" w="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fLocksText="0">
      <xdr:nvSpPr>
        <xdr:cNvPr id="56" name="フローチャート : 判断 55"/>
        <xdr:cNvSpPr/>
      </xdr:nvSpPr>
      <xdr:spPr bwMode="auto">
        <a:xfrm>
          <a:off x="4953000" y="2781300"/>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4</xdr:col>
      <xdr:colOff>85725</xdr:colOff>
      <xdr:row>14</xdr:row>
      <xdr:rowOff>104775</xdr:rowOff>
    </xdr:from>
    <xdr:ext cx="733425" cy="257175"/>
    <xdr:sp macro="">
      <xdr:nvSpPr>
        <xdr:cNvPr id="57" name="テキスト ボックス 56"/>
        <xdr:cNvSpPr txBox="1"/>
      </xdr:nvSpPr>
      <xdr:spPr>
        <a:xfrm>
          <a:off x="4619625" y="255270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63,814</a:t>
          </a:r>
          <a:endParaRPr altLang="en-US" lang="ja-JP" sz="1000" b="1">
            <a:solidFill>
              <a:srgbClr val="000080"/>
            </a:solidFill>
            <a:latin typeface="ＭＳ Ｐゴシック"/>
          </a:endParaRPr>
        </a:p>
      </xdr:txBody>
    </xdr:sp>
    <xdr:clientData/>
  </xdr:oneCellAnchor>
  <xdr:twoCellAnchor>
    <xdr:from>
      <xdr:col>3</xdr:col>
      <xdr:colOff>206375</xdr:colOff>
      <xdr:row>16</xdr:row>
      <xdr:rowOff>30215</xdr:rowOff>
    </xdr:from>
    <xdr:to>
      <xdr:col>3</xdr:col>
      <xdr:colOff>904875</xdr:colOff>
      <xdr:row>16</xdr:row>
      <xdr:rowOff>124529</xdr:rowOff>
    </xdr:to>
    <xdr:cxnSp macro="">
      <xdr:nvCxnSpPr>
        <xdr:cNvPr id="58" name="直線コネクタ 57"/>
        <xdr:cNvCxnSpPr/>
      </xdr:nvCxnSpPr>
      <xdr:spPr bwMode="auto">
        <a:xfrm>
          <a:off x="3609975" y="2819400"/>
          <a:ext cx="695325" cy="95250"/>
        </a:xfrm>
        <a:prstGeom prst="line"/>
        <a:solidFill>
          <a:srgbClr val="FFFFFF"/>
        </a:solidFill>
        <a:ln w="6350" cap="flat" cmpd="sng" algn="ctr">
          <a:solidFill>
            <a:srgbClr val="FF0000"/>
          </a:solidFill>
          <a:prstDash val="solid"/>
          <a:round/>
          <a:headEnd type="none" len="med" w="med"/>
          <a:tailEnd type="none" len="med" w="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fLocksText="0">
      <xdr:nvSpPr>
        <xdr:cNvPr id="59" name="フローチャート : 判断 58"/>
        <xdr:cNvSpPr/>
      </xdr:nvSpPr>
      <xdr:spPr bwMode="auto">
        <a:xfrm>
          <a:off x="4257675" y="2714625"/>
          <a:ext cx="95250" cy="95250"/>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3</xdr:col>
      <xdr:colOff>523875</xdr:colOff>
      <xdr:row>14</xdr:row>
      <xdr:rowOff>38100</xdr:rowOff>
    </xdr:from>
    <xdr:ext cx="762000" cy="257175"/>
    <xdr:sp macro="">
      <xdr:nvSpPr>
        <xdr:cNvPr id="60" name="テキスト ボックス 59"/>
        <xdr:cNvSpPr txBox="1"/>
      </xdr:nvSpPr>
      <xdr:spPr>
        <a:xfrm>
          <a:off x="3924300" y="24860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65,933</a:t>
          </a:r>
          <a:endParaRPr altLang="en-US" lang="ja-JP" sz="1000" b="1">
            <a:solidFill>
              <a:srgbClr val="000080"/>
            </a:solidFill>
            <a:latin typeface="ＭＳ Ｐゴシック"/>
          </a:endParaRPr>
        </a:p>
      </xdr:txBody>
    </xdr:sp>
    <xdr:clientData/>
  </xdr:oneCellAnchor>
  <xdr:twoCellAnchor>
    <xdr:from>
      <xdr:col>2</xdr:col>
      <xdr:colOff>641350</xdr:colOff>
      <xdr:row>15</xdr:row>
      <xdr:rowOff>159733</xdr:rowOff>
    </xdr:from>
    <xdr:to>
      <xdr:col>3</xdr:col>
      <xdr:colOff>206375</xdr:colOff>
      <xdr:row>16</xdr:row>
      <xdr:rowOff>30215</xdr:rowOff>
    </xdr:to>
    <xdr:cxnSp macro="">
      <xdr:nvCxnSpPr>
        <xdr:cNvPr id="61" name="直線コネクタ 60"/>
        <xdr:cNvCxnSpPr/>
      </xdr:nvCxnSpPr>
      <xdr:spPr bwMode="auto">
        <a:xfrm>
          <a:off x="2905125" y="2781300"/>
          <a:ext cx="704850" cy="38100"/>
        </a:xfrm>
        <a:prstGeom prst="line"/>
        <a:solidFill>
          <a:srgbClr val="FFFFFF"/>
        </a:solidFill>
        <a:ln w="6350" cap="flat" cmpd="sng" algn="ctr">
          <a:solidFill>
            <a:srgbClr val="FF0000"/>
          </a:solidFill>
          <a:prstDash val="solid"/>
          <a:round/>
          <a:headEnd type="none" len="med" w="med"/>
          <a:tailEnd type="none" len="med" w="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fLocksText="0">
      <xdr:nvSpPr>
        <xdr:cNvPr id="62" name="フローチャート : 判断 61"/>
        <xdr:cNvSpPr/>
      </xdr:nvSpPr>
      <xdr:spPr bwMode="auto">
        <a:xfrm>
          <a:off x="3552825" y="2628900"/>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2</xdr:col>
      <xdr:colOff>952500</xdr:colOff>
      <xdr:row>13</xdr:row>
      <xdr:rowOff>123825</xdr:rowOff>
    </xdr:from>
    <xdr:ext cx="762000" cy="257175"/>
    <xdr:sp macro="">
      <xdr:nvSpPr>
        <xdr:cNvPr id="63" name="テキスト ボックス 62"/>
        <xdr:cNvSpPr txBox="1"/>
      </xdr:nvSpPr>
      <xdr:spPr>
        <a:xfrm>
          <a:off x="3219450" y="24003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68,385</a:t>
          </a:r>
          <a:endParaRPr altLang="en-US" lang="ja-JP" sz="1000" b="1">
            <a:solidFill>
              <a:srgbClr val="000080"/>
            </a:solidFill>
            <a:latin typeface="ＭＳ Ｐゴシック"/>
          </a:endParaRPr>
        </a:p>
      </xdr:txBody>
    </xdr:sp>
    <xdr:clientData/>
  </xdr:oneCellAnchor>
  <xdr:twoCellAnchor>
    <xdr:from>
      <xdr:col>2</xdr:col>
      <xdr:colOff>590550</xdr:colOff>
      <xdr:row>15</xdr:row>
      <xdr:rowOff>156580</xdr:rowOff>
    </xdr:from>
    <xdr:to>
      <xdr:col>2</xdr:col>
      <xdr:colOff>692150</xdr:colOff>
      <xdr:row>16</xdr:row>
      <xdr:rowOff>86730</xdr:rowOff>
    </xdr:to>
    <xdr:sp macro="" fLocksText="0">
      <xdr:nvSpPr>
        <xdr:cNvPr id="64" name="フローチャート : 判断 63"/>
        <xdr:cNvSpPr/>
      </xdr:nvSpPr>
      <xdr:spPr bwMode="auto">
        <a:xfrm>
          <a:off x="2857500" y="2771775"/>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2</xdr:col>
      <xdr:colOff>257175</xdr:colOff>
      <xdr:row>16</xdr:row>
      <xdr:rowOff>76200</xdr:rowOff>
    </xdr:from>
    <xdr:ext cx="762000" cy="257175"/>
    <xdr:sp macro="">
      <xdr:nvSpPr>
        <xdr:cNvPr id="65" name="テキスト ボックス 64"/>
        <xdr:cNvSpPr txBox="1"/>
      </xdr:nvSpPr>
      <xdr:spPr>
        <a:xfrm>
          <a:off x="2524125" y="28670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63,997</a:t>
          </a:r>
          <a:endParaRPr altLang="en-US" lang="ja-JP" sz="1000" b="1">
            <a:solidFill>
              <a:srgbClr val="000080"/>
            </a:solidFill>
            <a:latin typeface="ＭＳ Ｐゴシック"/>
          </a:endParaRPr>
        </a:p>
      </xdr:txBody>
    </xdr:sp>
    <xdr:clientData/>
  </xdr:oneCellAnchor>
  <xdr:oneCellAnchor>
    <xdr:from>
      <xdr:col>4</xdr:col>
      <xdr:colOff>933450</xdr:colOff>
      <xdr:row>22</xdr:row>
      <xdr:rowOff>142875</xdr:rowOff>
    </xdr:from>
    <xdr:ext cx="762000" cy="257175"/>
    <xdr:sp macro="">
      <xdr:nvSpPr>
        <xdr:cNvPr id="66" name="テキスト ボックス 65"/>
        <xdr:cNvSpPr txBox="1"/>
      </xdr:nvSpPr>
      <xdr:spPr>
        <a:xfrm>
          <a:off x="5467350" y="39624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H26</a:t>
          </a:r>
          <a:endParaRPr altLang="en-US" lang="ja-JP" sz="1000">
            <a:latin typeface="ＭＳ Ｐゴシック"/>
          </a:endParaRPr>
        </a:p>
      </xdr:txBody>
    </xdr:sp>
    <xdr:clientData/>
  </xdr:oneCellAnchor>
  <xdr:oneCellAnchor>
    <xdr:from>
      <xdr:col>4</xdr:col>
      <xdr:colOff>285750</xdr:colOff>
      <xdr:row>22</xdr:row>
      <xdr:rowOff>142875</xdr:rowOff>
    </xdr:from>
    <xdr:ext cx="762000" cy="257175"/>
    <xdr:sp macro="">
      <xdr:nvSpPr>
        <xdr:cNvPr id="67" name="テキスト ボックス 66"/>
        <xdr:cNvSpPr txBox="1"/>
      </xdr:nvSpPr>
      <xdr:spPr>
        <a:xfrm>
          <a:off x="4819650" y="39624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H25</a:t>
          </a:r>
          <a:endParaRPr altLang="en-US" lang="ja-JP" sz="1000">
            <a:latin typeface="ＭＳ Ｐゴシック"/>
          </a:endParaRPr>
        </a:p>
      </xdr:txBody>
    </xdr:sp>
    <xdr:clientData/>
  </xdr:oneCellAnchor>
  <xdr:oneCellAnchor>
    <xdr:from>
      <xdr:col>3</xdr:col>
      <xdr:colOff>723900</xdr:colOff>
      <xdr:row>22</xdr:row>
      <xdr:rowOff>142875</xdr:rowOff>
    </xdr:from>
    <xdr:ext cx="762000" cy="257175"/>
    <xdr:sp macro="">
      <xdr:nvSpPr>
        <xdr:cNvPr id="68" name="テキスト ボックス 67"/>
        <xdr:cNvSpPr txBox="1"/>
      </xdr:nvSpPr>
      <xdr:spPr>
        <a:xfrm>
          <a:off x="4124325" y="39624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H24</a:t>
          </a:r>
          <a:endParaRPr altLang="en-US" lang="ja-JP" sz="1000">
            <a:latin typeface="ＭＳ Ｐゴシック"/>
          </a:endParaRPr>
        </a:p>
      </xdr:txBody>
    </xdr:sp>
    <xdr:clientData/>
  </xdr:oneCellAnchor>
  <xdr:oneCellAnchor>
    <xdr:from>
      <xdr:col>3</xdr:col>
      <xdr:colOff>28575</xdr:colOff>
      <xdr:row>22</xdr:row>
      <xdr:rowOff>142875</xdr:rowOff>
    </xdr:from>
    <xdr:ext cx="762000" cy="257175"/>
    <xdr:sp macro="">
      <xdr:nvSpPr>
        <xdr:cNvPr id="69" name="テキスト ボックス 68"/>
        <xdr:cNvSpPr txBox="1"/>
      </xdr:nvSpPr>
      <xdr:spPr>
        <a:xfrm>
          <a:off x="3429000" y="39624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H23</a:t>
          </a:r>
          <a:endParaRPr altLang="en-US" lang="ja-JP" sz="1000">
            <a:latin typeface="ＭＳ Ｐゴシック"/>
          </a:endParaRPr>
        </a:p>
      </xdr:txBody>
    </xdr:sp>
    <xdr:clientData/>
  </xdr:oneCellAnchor>
  <xdr:oneCellAnchor>
    <xdr:from>
      <xdr:col>2</xdr:col>
      <xdr:colOff>457200</xdr:colOff>
      <xdr:row>22</xdr:row>
      <xdr:rowOff>142875</xdr:rowOff>
    </xdr:from>
    <xdr:ext cx="762000" cy="257175"/>
    <xdr:sp macro="">
      <xdr:nvSpPr>
        <xdr:cNvPr id="70" name="テキスト ボックス 69"/>
        <xdr:cNvSpPr txBox="1"/>
      </xdr:nvSpPr>
      <xdr:spPr>
        <a:xfrm>
          <a:off x="2724150" y="39624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H22</a:t>
          </a:r>
          <a:endParaRPr altLang="en-US" lang="ja-JP" sz="1000">
            <a:latin typeface="ＭＳ Ｐゴシック"/>
          </a:endParaRPr>
        </a:p>
      </xdr:txBody>
    </xdr:sp>
    <xdr:clientData/>
  </xdr:oneCellAnchor>
  <xdr:twoCellAnchor>
    <xdr:from>
      <xdr:col>4</xdr:col>
      <xdr:colOff>1066800</xdr:colOff>
      <xdr:row>16</xdr:row>
      <xdr:rowOff>151159</xdr:rowOff>
    </xdr:from>
    <xdr:to>
      <xdr:col>5</xdr:col>
      <xdr:colOff>34925</xdr:colOff>
      <xdr:row>17</xdr:row>
      <xdr:rowOff>81309</xdr:rowOff>
    </xdr:to>
    <xdr:sp macro="" fLocksText="0">
      <xdr:nvSpPr>
        <xdr:cNvPr id="71" name="円/楕円 70"/>
        <xdr:cNvSpPr/>
      </xdr:nvSpPr>
      <xdr:spPr bwMode="auto">
        <a:xfrm>
          <a:off x="5600700" y="2943225"/>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5</xdr:col>
      <xdr:colOff>66675</xdr:colOff>
      <xdr:row>16</xdr:row>
      <xdr:rowOff>123825</xdr:rowOff>
    </xdr:from>
    <xdr:ext cx="762000" cy="257175"/>
    <xdr:sp macro="">
      <xdr:nvSpPr>
        <xdr:cNvPr id="72" name="人口1人当たり決算額の推移該当値テキスト130"/>
        <xdr:cNvSpPr txBox="1"/>
      </xdr:nvSpPr>
      <xdr:spPr>
        <a:xfrm>
          <a:off x="5734050" y="291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FF0000"/>
              </a:solidFill>
              <a:latin typeface="ＭＳ Ｐゴシック"/>
            </a:rPr>
            <a:t>58,913</a:t>
          </a:r>
          <a:endParaRPr altLang="en-US" lang="ja-JP" sz="1000" b="1">
            <a:solidFill>
              <a:srgbClr val="FF0000"/>
            </a:solidFill>
            <a:latin typeface="ＭＳ Ｐゴシック"/>
          </a:endParaRPr>
        </a:p>
      </xdr:txBody>
    </xdr:sp>
    <xdr:clientData/>
  </xdr:oneCellAnchor>
  <xdr:twoCellAnchor>
    <xdr:from>
      <xdr:col>4</xdr:col>
      <xdr:colOff>419100</xdr:colOff>
      <xdr:row>16</xdr:row>
      <xdr:rowOff>129246</xdr:rowOff>
    </xdr:from>
    <xdr:to>
      <xdr:col>4</xdr:col>
      <xdr:colOff>520700</xdr:colOff>
      <xdr:row>17</xdr:row>
      <xdr:rowOff>59396</xdr:rowOff>
    </xdr:to>
    <xdr:sp macro="" fLocksText="0">
      <xdr:nvSpPr>
        <xdr:cNvPr id="73" name="円/楕円 72"/>
        <xdr:cNvSpPr/>
      </xdr:nvSpPr>
      <xdr:spPr bwMode="auto">
        <a:xfrm>
          <a:off x="4953000" y="2924175"/>
          <a:ext cx="104775" cy="95250"/>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4</xdr:col>
      <xdr:colOff>85725</xdr:colOff>
      <xdr:row>17</xdr:row>
      <xdr:rowOff>47625</xdr:rowOff>
    </xdr:from>
    <xdr:ext cx="733425" cy="257175"/>
    <xdr:sp macro="">
      <xdr:nvSpPr>
        <xdr:cNvPr id="74" name="テキスト ボックス 73"/>
        <xdr:cNvSpPr txBox="1"/>
      </xdr:nvSpPr>
      <xdr:spPr>
        <a:xfrm>
          <a:off x="4619625" y="300990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59,584</a:t>
          </a:r>
          <a:endParaRPr altLang="en-US" lang="ja-JP" sz="1000" b="1">
            <a:solidFill>
              <a:srgbClr val="FF0000"/>
            </a:solidFill>
            <a:latin typeface="ＭＳ Ｐゴシック"/>
          </a:endParaRPr>
        </a:p>
      </xdr:txBody>
    </xdr:sp>
    <xdr:clientData/>
  </xdr:oneCellAnchor>
  <xdr:twoCellAnchor>
    <xdr:from>
      <xdr:col>3</xdr:col>
      <xdr:colOff>854075</xdr:colOff>
      <xdr:row>16</xdr:row>
      <xdr:rowOff>73729</xdr:rowOff>
    </xdr:from>
    <xdr:to>
      <xdr:col>3</xdr:col>
      <xdr:colOff>955675</xdr:colOff>
      <xdr:row>17</xdr:row>
      <xdr:rowOff>3879</xdr:rowOff>
    </xdr:to>
    <xdr:sp macro="" fLocksText="0">
      <xdr:nvSpPr>
        <xdr:cNvPr id="75" name="円/楕円 74"/>
        <xdr:cNvSpPr/>
      </xdr:nvSpPr>
      <xdr:spPr bwMode="auto">
        <a:xfrm>
          <a:off x="4257675" y="2867025"/>
          <a:ext cx="95250" cy="95250"/>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3</xdr:col>
      <xdr:colOff>523875</xdr:colOff>
      <xdr:row>16</xdr:row>
      <xdr:rowOff>161925</xdr:rowOff>
    </xdr:from>
    <xdr:ext cx="762000" cy="257175"/>
    <xdr:sp macro="">
      <xdr:nvSpPr>
        <xdr:cNvPr id="76" name="テキスト ボックス 75"/>
        <xdr:cNvSpPr txBox="1"/>
      </xdr:nvSpPr>
      <xdr:spPr>
        <a:xfrm>
          <a:off x="3924300" y="29527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61,284</a:t>
          </a:r>
          <a:endParaRPr altLang="en-US" lang="ja-JP" sz="1000" b="1">
            <a:solidFill>
              <a:srgbClr val="FF0000"/>
            </a:solidFill>
            <a:latin typeface="ＭＳ Ｐゴシック"/>
          </a:endParaRPr>
        </a:p>
      </xdr:txBody>
    </xdr:sp>
    <xdr:clientData/>
  </xdr:oneCellAnchor>
  <xdr:twoCellAnchor>
    <xdr:from>
      <xdr:col>3</xdr:col>
      <xdr:colOff>155575</xdr:colOff>
      <xdr:row>15</xdr:row>
      <xdr:rowOff>150865</xdr:rowOff>
    </xdr:from>
    <xdr:to>
      <xdr:col>3</xdr:col>
      <xdr:colOff>257175</xdr:colOff>
      <xdr:row>16</xdr:row>
      <xdr:rowOff>81015</xdr:rowOff>
    </xdr:to>
    <xdr:sp macro="" fLocksText="0">
      <xdr:nvSpPr>
        <xdr:cNvPr id="77" name="円/楕円 76"/>
        <xdr:cNvSpPr/>
      </xdr:nvSpPr>
      <xdr:spPr bwMode="auto">
        <a:xfrm>
          <a:off x="3552825" y="2771775"/>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2</xdr:col>
      <xdr:colOff>952500</xdr:colOff>
      <xdr:row>16</xdr:row>
      <xdr:rowOff>66675</xdr:rowOff>
    </xdr:from>
    <xdr:ext cx="762000" cy="257175"/>
    <xdr:sp macro="">
      <xdr:nvSpPr>
        <xdr:cNvPr id="78" name="テキスト ボックス 77"/>
        <xdr:cNvSpPr txBox="1"/>
      </xdr:nvSpPr>
      <xdr:spPr>
        <a:xfrm>
          <a:off x="3219450" y="2857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64,172</a:t>
          </a:r>
          <a:endParaRPr altLang="en-US" lang="ja-JP" sz="1000" b="1">
            <a:solidFill>
              <a:srgbClr val="FF0000"/>
            </a:solidFill>
            <a:latin typeface="ＭＳ Ｐゴシック"/>
          </a:endParaRPr>
        </a:p>
      </xdr:txBody>
    </xdr:sp>
    <xdr:clientData/>
  </xdr:oneCellAnchor>
  <xdr:twoCellAnchor>
    <xdr:from>
      <xdr:col>2</xdr:col>
      <xdr:colOff>590550</xdr:colOff>
      <xdr:row>15</xdr:row>
      <xdr:rowOff>108933</xdr:rowOff>
    </xdr:from>
    <xdr:to>
      <xdr:col>2</xdr:col>
      <xdr:colOff>692150</xdr:colOff>
      <xdr:row>16</xdr:row>
      <xdr:rowOff>39083</xdr:rowOff>
    </xdr:to>
    <xdr:sp macro="" fLocksText="0">
      <xdr:nvSpPr>
        <xdr:cNvPr id="79" name="円/楕円 78"/>
        <xdr:cNvSpPr/>
      </xdr:nvSpPr>
      <xdr:spPr bwMode="auto">
        <a:xfrm>
          <a:off x="2857500" y="2724150"/>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2</xdr:col>
      <xdr:colOff>257175</xdr:colOff>
      <xdr:row>14</xdr:row>
      <xdr:rowOff>47625</xdr:rowOff>
    </xdr:from>
    <xdr:ext cx="762000" cy="257175"/>
    <xdr:sp macro="">
      <xdr:nvSpPr>
        <xdr:cNvPr id="80" name="テキスト ボックス 79"/>
        <xdr:cNvSpPr txBox="1"/>
      </xdr:nvSpPr>
      <xdr:spPr>
        <a:xfrm>
          <a:off x="2524125" y="24955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65,456</a:t>
          </a:r>
          <a:endParaRPr altLang="en-US" lang="ja-JP"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fLocksText="0">
      <xdr:nvSpPr>
        <xdr:cNvPr id="81" name="正方形/長方形 80"/>
        <xdr:cNvSpPr/>
      </xdr:nvSpPr>
      <xdr:spPr bwMode="auto">
        <a:xfrm>
          <a:off x="2162175" y="5076825"/>
          <a:ext cx="4238625" cy="257175"/>
        </a:xfrm>
        <a:prstGeom prst="rect"/>
        <a:solidFill>
          <a:srgbClr val="FFFFFF"/>
        </a:solidFill>
        <a:ln w="9525" cap="flat" cmpd="sng" algn="ctr">
          <a:solidFill>
            <a:srgbClr val="000000"/>
          </a:solidFill>
          <a:prstDash val="solid"/>
          <a:round/>
          <a:headEnd type="none" len="med" w="med"/>
          <a:tailEnd type="none" len="med" w="med"/>
        </a:ln>
        <a:effectLst/>
      </xdr:spPr>
      <xdr:txBody>
        <a:bodyPr lIns="18288" tIns="0" rIns="0" bIns="0" vertOverflow="clip" horzOverflow="clip" wrap="square" anchor="ctr" upright="1"/>
        <a:lstStyle/>
        <a:p>
          <a:pPr algn="ctr"/>
          <a:r>
            <a:rPr altLang="en-US" lang="ja-JP" sz="1100">
              <a:latin typeface="ＭＳ Ｐゴシック"/>
            </a:rPr>
            <a:t>人口</a:t>
          </a:r>
          <a:r>
            <a:rPr altLang="ja-JP" lang="en-US" sz="1100">
              <a:latin typeface="ＭＳ Ｐゴシック"/>
            </a:rPr>
            <a:t>1</a:t>
          </a:r>
          <a:r>
            <a:rPr altLang="en-US" lang="ja-JP"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fLocksText="0">
      <xdr:nvSpPr>
        <xdr:cNvPr id="82" name="角丸四角形 81"/>
        <xdr:cNvSpPr/>
      </xdr:nvSpPr>
      <xdr:spPr bwMode="auto">
        <a:xfrm>
          <a:off x="123825" y="5076825"/>
          <a:ext cx="1333500" cy="1143000"/>
        </a:xfrm>
        <a:prstGeom prst="roundRect">
          <a:avLst>
            <a:gd name="adj" fmla="val 0"/>
          </a:avLst>
        </a:prstGeom>
        <a:solidFill>
          <a:srgbClr val="FFFFFF"/>
        </a:solidFill>
        <a:ln w="9525" cap="flat" cmpd="sng" algn="ctr">
          <a:solidFill>
            <a:srgbClr val="000000"/>
          </a:solidFill>
          <a:prstDash val="solid"/>
          <a:round/>
          <a:headEnd type="none" len="med" w="med"/>
          <a:tailEnd type="none" len="med" w="med"/>
        </a:ln>
        <a:effectLst>
          <a:outerShdw dist="37357" dir="2700000" rotWithShape="0">
            <a:scrgbClr r="0" g="0" b="0"/>
          </a:outerShdw>
        </a:effectLst>
      </xdr:spPr>
      <xdr:txBody>
        <a:bodyPr lIns="18288" tIns="0" rIns="0" bIns="0" vertOverflow="clip" horzOverflow="clip" wrap="square" anchor="t" upright="1"/>
        <a:lstStyle/>
        <a:p>
          <a:pPr algn="l"/>
          <a:endParaRPr altLang="en-US" lang="ja-JP" sz="1100"/>
        </a:p>
      </xdr:txBody>
    </xdr:sp>
    <xdr:clientData/>
  </xdr:twoCellAnchor>
  <xdr:twoCellAnchor>
    <xdr:from>
      <xdr:col>0</xdr:col>
      <xdr:colOff>457200</xdr:colOff>
      <xdr:row>29</xdr:row>
      <xdr:rowOff>127000</xdr:rowOff>
    </xdr:from>
    <xdr:to>
      <xdr:col>1</xdr:col>
      <xdr:colOff>593725</xdr:colOff>
      <xdr:row>31</xdr:row>
      <xdr:rowOff>38100</xdr:rowOff>
    </xdr:to>
    <xdr:sp macro="" fLocksText="0">
      <xdr:nvSpPr>
        <xdr:cNvPr id="83" name="正方形/長方形 82"/>
        <xdr:cNvSpPr/>
      </xdr:nvSpPr>
      <xdr:spPr bwMode="auto">
        <a:xfrm>
          <a:off x="457200" y="5191125"/>
          <a:ext cx="1266825" cy="257175"/>
        </a:xfrm>
        <a:prstGeom prst="rect"/>
        <a:noFill/>
        <a:ln w="9525" cap="flat" cmpd="sng" algn="ctr">
          <a:noFill/>
          <a:prstDash val="solid"/>
          <a:round/>
          <a:headEnd type="none" len="med" w="med"/>
          <a:tailEnd type="none" len="med" w="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lIns="18288" tIns="0" rIns="0" bIns="0" vertOverflow="clip" horzOverflow="clip" wrap="square" anchor="t" upright="1"/>
        <a:lstStyle/>
        <a:p>
          <a:pPr algn="l"/>
          <a:r>
            <a:rPr altLang="en-US" lang="ja-JP"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fLocksText="0">
      <xdr:nvSpPr>
        <xdr:cNvPr id="84" name="正方形/長方形 83"/>
        <xdr:cNvSpPr/>
      </xdr:nvSpPr>
      <xdr:spPr bwMode="auto">
        <a:xfrm>
          <a:off x="457200" y="5457825"/>
          <a:ext cx="1266825" cy="257175"/>
        </a:xfrm>
        <a:prstGeom prst="rect"/>
        <a:noFill/>
        <a:ln w="9525" cap="flat" cmpd="sng" algn="ctr">
          <a:noFill/>
          <a:prstDash val="solid"/>
          <a:round/>
          <a:headEnd type="none" len="med" w="med"/>
          <a:tailEnd type="none" len="med" w="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lIns="18288" tIns="0" rIns="0" bIns="0" vertOverflow="clip" horzOverflow="clip" wrap="square" anchor="t" upright="1"/>
        <a:lstStyle/>
        <a:p>
          <a:pPr algn="l"/>
          <a:r>
            <a:rPr altLang="en-US" lang="ja-JP"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fLocksText="0">
      <xdr:nvSpPr>
        <xdr:cNvPr id="85" name="正方形/長方形 84"/>
        <xdr:cNvSpPr/>
      </xdr:nvSpPr>
      <xdr:spPr bwMode="auto">
        <a:xfrm>
          <a:off x="457200" y="5762625"/>
          <a:ext cx="1266825" cy="638175"/>
        </a:xfrm>
        <a:prstGeom prst="rect"/>
        <a:noFill/>
        <a:ln w="9525" cap="flat" cmpd="sng" algn="ctr">
          <a:noFill/>
          <a:prstDash val="solid"/>
          <a:round/>
          <a:headEnd type="none" len="med" w="med"/>
          <a:tailEnd type="none" len="med" w="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lIns="18288" tIns="0" rIns="0" bIns="0" vertOverflow="clip" horzOverflow="clip" wrap="square" anchor="t" upright="1"/>
        <a:lstStyle/>
        <a:p>
          <a:pPr algn="l"/>
          <a:r>
            <a:rPr altLang="en-US" lang="ja-JP"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200025" y="5257800"/>
          <a:ext cx="171450" cy="0"/>
        </a:xfrm>
        <a:prstGeom prst="line"/>
        <a:solidFill>
          <a:srgbClr val="FFFFFF"/>
        </a:solidFill>
        <a:ln w="6350" cap="flat" cmpd="sng" algn="ctr">
          <a:solidFill>
            <a:srgbClr val="FF0000"/>
          </a:solidFill>
          <a:prstDash val="solid"/>
          <a:round/>
          <a:headEnd type="none" len="med" w="med"/>
          <a:tailEnd type="none" len="med" w="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5750" y="5715000"/>
          <a:ext cx="0" cy="142875"/>
        </a:xfrm>
        <a:prstGeom prst="line"/>
        <a:solidFill>
          <a:srgbClr val="FFFFFF"/>
        </a:solidFill>
        <a:ln w="31750" cap="flat" cmpd="sng" algn="ctr">
          <a:solidFill>
            <a:srgbClr val="808080"/>
          </a:solidFill>
          <a:prstDash val="solid"/>
          <a:round/>
          <a:headEnd type="none" len="med" w="med"/>
          <a:tailEnd type="none" len="med" w="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200025" y="5715000"/>
          <a:ext cx="171450" cy="0"/>
        </a:xfrm>
        <a:prstGeom prst="line"/>
        <a:solidFill>
          <a:srgbClr val="FFFFFF"/>
        </a:solidFill>
        <a:ln w="15875" cap="flat" cmpd="sng" algn="ctr">
          <a:solidFill>
            <a:srgbClr val="000000"/>
          </a:solidFill>
          <a:prstDash val="solid"/>
          <a:round/>
          <a:headEnd type="none" len="med" w="med"/>
          <a:tailEnd type="none" len="med" w="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5750" y="5953125"/>
          <a:ext cx="0" cy="142875"/>
        </a:xfrm>
        <a:prstGeom prst="line"/>
        <a:solidFill>
          <a:srgbClr val="FFFFFF"/>
        </a:solidFill>
        <a:ln w="31750" cap="flat" cmpd="sng" algn="ctr">
          <a:solidFill>
            <a:srgbClr val="808080"/>
          </a:solidFill>
          <a:prstDash val="solid"/>
          <a:round/>
          <a:headEnd type="none" len="med" w="med"/>
          <a:tailEnd type="none" len="med" w="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200025" y="6096000"/>
          <a:ext cx="171450" cy="0"/>
        </a:xfrm>
        <a:prstGeom prst="line"/>
        <a:solidFill>
          <a:srgbClr val="FFFFFF"/>
        </a:solidFill>
        <a:ln w="15875" cap="flat" cmpd="sng" algn="ctr">
          <a:solidFill>
            <a:srgbClr val="000000"/>
          </a:solidFill>
          <a:prstDash val="solid"/>
          <a:round/>
          <a:headEnd type="none" len="med" w="med"/>
          <a:tailEnd type="none" len="med" w="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fLocksText="0">
      <xdr:nvSpPr>
        <xdr:cNvPr id="91" name="円/楕円 90"/>
        <xdr:cNvSpPr/>
      </xdr:nvSpPr>
      <xdr:spPr bwMode="auto">
        <a:xfrm>
          <a:off x="228600" y="5210175"/>
          <a:ext cx="104775" cy="95250"/>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0</xdr:col>
      <xdr:colOff>231775</xdr:colOff>
      <xdr:row>31</xdr:row>
      <xdr:rowOff>63500</xdr:rowOff>
    </xdr:from>
    <xdr:to>
      <xdr:col>0</xdr:col>
      <xdr:colOff>333375</xdr:colOff>
      <xdr:row>31</xdr:row>
      <xdr:rowOff>165100</xdr:rowOff>
    </xdr:to>
    <xdr:sp macro="" fLocksText="0">
      <xdr:nvSpPr>
        <xdr:cNvPr id="92" name="フローチャート : 判断 91"/>
        <xdr:cNvSpPr/>
      </xdr:nvSpPr>
      <xdr:spPr bwMode="auto">
        <a:xfrm>
          <a:off x="228600" y="5476875"/>
          <a:ext cx="104775" cy="95250"/>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1</xdr:col>
      <xdr:colOff>1025525</xdr:colOff>
      <xdr:row>31</xdr:row>
      <xdr:rowOff>241300</xdr:rowOff>
    </xdr:from>
    <xdr:to>
      <xdr:col>5</xdr:col>
      <xdr:colOff>733425</xdr:colOff>
      <xdr:row>39</xdr:row>
      <xdr:rowOff>298450</xdr:rowOff>
    </xdr:to>
    <xdr:sp macro="" fLocksText="0">
      <xdr:nvSpPr>
        <xdr:cNvPr id="93" name="正方形/長方形 92"/>
        <xdr:cNvSpPr/>
      </xdr:nvSpPr>
      <xdr:spPr bwMode="auto">
        <a:xfrm>
          <a:off x="2162175" y="5648325"/>
          <a:ext cx="4238625" cy="2286000"/>
        </a:xfrm>
        <a:prstGeom prst="rect"/>
        <a:solidFill>
          <a:srgbClr val="E6FFD5"/>
        </a:solidFill>
        <a:ln w="9525" cap="flat" cmpd="sng" algn="ctr">
          <a:noFill/>
          <a:prstDash val="solid"/>
          <a:round/>
          <a:headEnd type="none" len="med" w="med"/>
          <a:tailEnd type="none" len="med" w="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lIns="18288" tIns="0" rIns="0" bIns="0" vertOverflow="clip" horzOverflow="clip" wrap="square" anchor="t" upright="1"/>
        <a:lstStyle/>
        <a:p>
          <a:pPr algn="l"/>
          <a:endParaRPr altLang="en-US" lang="ja-JP" sz="1100"/>
        </a:p>
      </xdr:txBody>
    </xdr:sp>
    <xdr:clientData/>
  </xdr:twoCellAnchor>
  <xdr:oneCellAnchor>
    <xdr:from>
      <xdr:col>1</xdr:col>
      <xdr:colOff>542925</xdr:colOff>
      <xdr:row>30</xdr:row>
      <xdr:rowOff>28575</xdr:rowOff>
    </xdr:from>
    <xdr:ext cx="409575" cy="276225"/>
    <xdr:sp macro="">
      <xdr:nvSpPr>
        <xdr:cNvPr id="94" name="テキスト ボックス 93"/>
        <xdr:cNvSpPr txBox="1"/>
      </xdr:nvSpPr>
      <xdr:spPr>
        <a:xfrm>
          <a:off x="1676400" y="5267325"/>
          <a:ext cx="409575" cy="27622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1100">
              <a:latin typeface="ＭＳ Ｐゴシック"/>
            </a:rPr>
            <a:t>(</a:t>
          </a:r>
          <a:r>
            <a:rPr altLang="en-US" lang="ja-JP" sz="1100">
              <a:latin typeface="ＭＳ Ｐゴシック"/>
            </a:rPr>
            <a:t>円</a:t>
          </a:r>
          <a:r>
            <a:rPr altLang="ja-JP" lang="en-US" sz="1100">
              <a:latin typeface="ＭＳ Ｐゴシック"/>
            </a:rPr>
            <a:t>)</a:t>
          </a:r>
          <a:endParaRPr altLang="en-US" lang="ja-JP"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62175" y="7934325"/>
          <a:ext cx="4238625" cy="0"/>
        </a:xfrm>
        <a:prstGeom prst="line"/>
        <a:solidFill>
          <a:srgbClr val="FFFFFF"/>
        </a:solidFill>
        <a:ln w="9525" cap="flat" cmpd="sng" algn="ctr">
          <a:solidFill>
            <a:srgbClr val="C0C0C0"/>
          </a:solidFill>
          <a:prstDash val="solid"/>
          <a:round/>
          <a:headEnd type="none" len="med" w="med"/>
          <a:tailEnd type="none" len="med" w="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62175" y="7610475"/>
          <a:ext cx="4238625" cy="0"/>
        </a:xfrm>
        <a:prstGeom prst="line"/>
        <a:solidFill>
          <a:srgbClr val="FFFFFF"/>
        </a:solidFill>
        <a:ln w="9525" cap="flat" cmpd="sng" algn="ctr">
          <a:solidFill>
            <a:srgbClr val="C0C0C0"/>
          </a:solidFill>
          <a:prstDash val="solid"/>
          <a:round/>
          <a:headEnd type="none" len="med" w="med"/>
          <a:tailEnd type="none" len="med" w="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62175" y="7286625"/>
          <a:ext cx="4238625" cy="0"/>
        </a:xfrm>
        <a:prstGeom prst="line"/>
        <a:solidFill>
          <a:srgbClr val="FFFFFF"/>
        </a:solidFill>
        <a:ln w="9525" cap="flat" cmpd="sng" algn="ctr">
          <a:solidFill>
            <a:srgbClr val="C0C0C0"/>
          </a:solidFill>
          <a:prstDash val="solid"/>
          <a:round/>
          <a:headEnd type="none" len="med" w="med"/>
          <a:tailEnd type="none" len="med" w="med"/>
        </a:ln>
        <a:effectLst/>
      </xdr:spPr>
    </xdr:cxnSp>
    <xdr:clientData/>
  </xdr:twoCellAnchor>
  <xdr:oneCellAnchor>
    <xdr:from>
      <xdr:col>1</xdr:col>
      <xdr:colOff>276225</xdr:colOff>
      <xdr:row>37</xdr:row>
      <xdr:rowOff>19050</xdr:rowOff>
    </xdr:from>
    <xdr:ext cx="762000" cy="257175"/>
    <xdr:sp macro="">
      <xdr:nvSpPr>
        <xdr:cNvPr id="98" name="テキスト ボックス 97"/>
        <xdr:cNvSpPr txBox="1"/>
      </xdr:nvSpPr>
      <xdr:spPr>
        <a:xfrm>
          <a:off x="1409700" y="71437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0</a:t>
          </a:r>
          <a:endParaRPr altLang="en-US" lang="ja-JP"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62175" y="6953250"/>
          <a:ext cx="4238625" cy="0"/>
        </a:xfrm>
        <a:prstGeom prst="line"/>
        <a:solidFill>
          <a:srgbClr val="FFFFFF"/>
        </a:solidFill>
        <a:ln w="9525" cap="flat" cmpd="sng" algn="ctr">
          <a:solidFill>
            <a:srgbClr val="C0C0C0"/>
          </a:solidFill>
          <a:prstDash val="solid"/>
          <a:round/>
          <a:headEnd type="none" len="med" w="med"/>
          <a:tailEnd type="none" len="med" w="med"/>
        </a:ln>
        <a:effectLst/>
      </xdr:spPr>
    </xdr:cxnSp>
    <xdr:clientData/>
  </xdr:twoCellAnchor>
  <xdr:oneCellAnchor>
    <xdr:from>
      <xdr:col>1</xdr:col>
      <xdr:colOff>276225</xdr:colOff>
      <xdr:row>35</xdr:row>
      <xdr:rowOff>209550</xdr:rowOff>
    </xdr:from>
    <xdr:ext cx="762000" cy="257175"/>
    <xdr:sp macro="">
      <xdr:nvSpPr>
        <xdr:cNvPr id="100" name="テキスト ボックス 99"/>
        <xdr:cNvSpPr txBox="1"/>
      </xdr:nvSpPr>
      <xdr:spPr>
        <a:xfrm>
          <a:off x="1409700" y="68199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10,000</a:t>
          </a:r>
          <a:endParaRPr altLang="en-US" lang="ja-JP"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62175" y="6629400"/>
          <a:ext cx="4238625" cy="0"/>
        </a:xfrm>
        <a:prstGeom prst="line"/>
        <a:solidFill>
          <a:srgbClr val="FFFFFF"/>
        </a:solidFill>
        <a:ln w="9525" cap="flat" cmpd="sng" algn="ctr">
          <a:solidFill>
            <a:srgbClr val="C0C0C0"/>
          </a:solidFill>
          <a:prstDash val="solid"/>
          <a:round/>
          <a:headEnd type="none" len="med" w="med"/>
          <a:tailEnd type="none" len="med" w="med"/>
        </a:ln>
        <a:effectLst/>
      </xdr:spPr>
    </xdr:cxnSp>
    <xdr:clientData/>
  </xdr:twoCellAnchor>
  <xdr:oneCellAnchor>
    <xdr:from>
      <xdr:col>1</xdr:col>
      <xdr:colOff>276225</xdr:colOff>
      <xdr:row>34</xdr:row>
      <xdr:rowOff>219075</xdr:rowOff>
    </xdr:from>
    <xdr:ext cx="762000" cy="257175"/>
    <xdr:sp macro="">
      <xdr:nvSpPr>
        <xdr:cNvPr id="102" name="テキスト ボックス 101"/>
        <xdr:cNvSpPr txBox="1"/>
      </xdr:nvSpPr>
      <xdr:spPr>
        <a:xfrm>
          <a:off x="1409700" y="64865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20,000</a:t>
          </a:r>
          <a:endParaRPr altLang="en-US" lang="ja-JP"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62175" y="6305550"/>
          <a:ext cx="4238625" cy="0"/>
        </a:xfrm>
        <a:prstGeom prst="line"/>
        <a:solidFill>
          <a:srgbClr val="FFFFFF"/>
        </a:solidFill>
        <a:ln w="9525" cap="flat" cmpd="sng" algn="ctr">
          <a:solidFill>
            <a:srgbClr val="C0C0C0"/>
          </a:solidFill>
          <a:prstDash val="solid"/>
          <a:round/>
          <a:headEnd type="none" len="med" w="med"/>
          <a:tailEnd type="none" len="med" w="med"/>
        </a:ln>
        <a:effectLst/>
      </xdr:spPr>
    </xdr:cxnSp>
    <xdr:clientData/>
  </xdr:twoCellAnchor>
  <xdr:oneCellAnchor>
    <xdr:from>
      <xdr:col>1</xdr:col>
      <xdr:colOff>276225</xdr:colOff>
      <xdr:row>33</xdr:row>
      <xdr:rowOff>238125</xdr:rowOff>
    </xdr:from>
    <xdr:ext cx="762000" cy="257175"/>
    <xdr:sp macro="">
      <xdr:nvSpPr>
        <xdr:cNvPr id="104" name="テキスト ボックス 103"/>
        <xdr:cNvSpPr txBox="1"/>
      </xdr:nvSpPr>
      <xdr:spPr>
        <a:xfrm>
          <a:off x="1409700" y="61626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30,000</a:t>
          </a:r>
          <a:endParaRPr altLang="en-US" lang="ja-JP"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62175" y="5981700"/>
          <a:ext cx="4238625" cy="0"/>
        </a:xfrm>
        <a:prstGeom prst="line"/>
        <a:solidFill>
          <a:srgbClr val="FFFFFF"/>
        </a:solidFill>
        <a:ln w="9525" cap="flat" cmpd="sng" algn="ctr">
          <a:solidFill>
            <a:srgbClr val="C0C0C0"/>
          </a:solidFill>
          <a:prstDash val="solid"/>
          <a:round/>
          <a:headEnd type="none" len="med" w="med"/>
          <a:tailEnd type="none" len="med" w="med"/>
        </a:ln>
        <a:effectLst/>
      </xdr:spPr>
    </xdr:cxnSp>
    <xdr:clientData/>
  </xdr:twoCellAnchor>
  <xdr:oneCellAnchor>
    <xdr:from>
      <xdr:col>1</xdr:col>
      <xdr:colOff>276225</xdr:colOff>
      <xdr:row>32</xdr:row>
      <xdr:rowOff>85725</xdr:rowOff>
    </xdr:from>
    <xdr:ext cx="762000" cy="257175"/>
    <xdr:sp macro="">
      <xdr:nvSpPr>
        <xdr:cNvPr id="106" name="テキスト ボックス 105"/>
        <xdr:cNvSpPr txBox="1"/>
      </xdr:nvSpPr>
      <xdr:spPr>
        <a:xfrm>
          <a:off x="1409700" y="58388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40,000</a:t>
          </a:r>
          <a:endParaRPr altLang="en-US" lang="ja-JP"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62175" y="5648325"/>
          <a:ext cx="4238625" cy="0"/>
        </a:xfrm>
        <a:prstGeom prst="line"/>
        <a:solidFill>
          <a:srgbClr val="FFFFFF"/>
        </a:solidFill>
        <a:ln w="9525" cap="flat" cmpd="sng" algn="ctr">
          <a:solidFill>
            <a:srgbClr val="C0C0C0"/>
          </a:solidFill>
          <a:prstDash val="solid"/>
          <a:round/>
          <a:headEnd type="none" len="med" w="med"/>
          <a:tailEnd type="none" len="med" w="med"/>
        </a:ln>
        <a:effectLst/>
      </xdr:spPr>
    </xdr:cxnSp>
    <xdr:clientData/>
  </xdr:twoCellAnchor>
  <xdr:oneCellAnchor>
    <xdr:from>
      <xdr:col>1</xdr:col>
      <xdr:colOff>276225</xdr:colOff>
      <xdr:row>31</xdr:row>
      <xdr:rowOff>95250</xdr:rowOff>
    </xdr:from>
    <xdr:ext cx="762000" cy="257175"/>
    <xdr:sp macro="">
      <xdr:nvSpPr>
        <xdr:cNvPr id="108" name="テキスト ボックス 107"/>
        <xdr:cNvSpPr txBox="1"/>
      </xdr:nvSpPr>
      <xdr:spPr>
        <a:xfrm>
          <a:off x="1409700" y="55054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a:rPr>
            <a:t>50,000</a:t>
          </a:r>
          <a:endParaRPr altLang="en-US" lang="ja-JP"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fLocksText="0">
      <xdr:nvSpPr>
        <xdr:cNvPr id="109" name="人口1人当たり決算額の推移グラフ枠445"/>
        <xdr:cNvSpPr/>
      </xdr:nvSpPr>
      <xdr:spPr bwMode="auto">
        <a:xfrm>
          <a:off x="2162175" y="5648325"/>
          <a:ext cx="4238625" cy="2286000"/>
        </a:xfrm>
        <a:prstGeom prst="rect"/>
        <a:noFill/>
        <a:ln w="19050" cap="flat" cmpd="sng" algn="ctr">
          <a:solidFill>
            <a:srgbClr val="000000"/>
          </a:solidFill>
          <a:prstDash val="solid"/>
          <a:round/>
          <a:headEnd type="none" len="med" w="med"/>
          <a:tailEnd type="none" len="med" w="med"/>
        </a:ln>
        <a:effectLst/>
        <a:extLst>
          <a:ext uri="{909E8E84-426E-40DD-AFC4-6F175D3DCCD1}">
            <a14:hiddenFill xmlns:a14="http://schemas.microsoft.com/office/drawing/2010/main">
              <a:solidFill>
                <a:srgbClr val="FFFFFF"/>
              </a:solidFill>
            </a14:hiddenFill>
          </a:ext>
        </a:extLst>
      </xdr:spPr>
      <xdr:txBody>
        <a:bodyPr lIns="18288" tIns="0" rIns="0" bIns="0" vertOverflow="clip" horzOverflow="clip" wrap="square" anchor="t" upright="1"/>
        <a:lstStyle/>
        <a:p>
          <a:pPr algn="l"/>
          <a:endParaRPr altLang="en-US" lang="ja-JP"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48325" y="5895975"/>
          <a:ext cx="0" cy="1514475"/>
        </a:xfrm>
        <a:prstGeom prst="line"/>
        <a:solidFill>
          <a:srgbClr val="FFFFFF"/>
        </a:solidFill>
        <a:ln w="31750" cap="flat" cmpd="sng" algn="ctr">
          <a:solidFill>
            <a:srgbClr val="808080"/>
          </a:solidFill>
          <a:prstDash val="solid"/>
          <a:round/>
          <a:headEnd type="none" len="med" w="med"/>
          <a:tailEnd type="none" len="med" w="med"/>
        </a:ln>
        <a:effectLst/>
      </xdr:spPr>
    </xdr:cxnSp>
    <xdr:clientData/>
  </xdr:twoCellAnchor>
  <xdr:oneCellAnchor>
    <xdr:from>
      <xdr:col>5</xdr:col>
      <xdr:colOff>66675</xdr:colOff>
      <xdr:row>37</xdr:row>
      <xdr:rowOff>266700</xdr:rowOff>
    </xdr:from>
    <xdr:ext cx="762000" cy="257175"/>
    <xdr:sp macro="">
      <xdr:nvSpPr>
        <xdr:cNvPr id="111" name="人口1人当たり決算額の推移最小値テキスト445"/>
        <xdr:cNvSpPr txBox="1"/>
      </xdr:nvSpPr>
      <xdr:spPr>
        <a:xfrm>
          <a:off x="5734050" y="73914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a:rPr>
            <a:t>-3,904</a:t>
          </a:r>
          <a:endParaRPr altLang="en-US" lang="ja-JP"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0450"/>
          <a:ext cx="180975" cy="0"/>
        </a:xfrm>
        <a:prstGeom prst="line"/>
        <a:solidFill>
          <a:srgbClr val="FFFFFF"/>
        </a:solidFill>
        <a:ln w="19050" cap="flat" cmpd="sng" algn="ctr">
          <a:solidFill>
            <a:srgbClr val="000000"/>
          </a:solidFill>
          <a:prstDash val="solid"/>
          <a:round/>
          <a:headEnd type="none" len="med" w="med"/>
          <a:tailEnd type="none" len="med" w="med"/>
        </a:ln>
        <a:effectLst/>
      </xdr:spPr>
    </xdr:cxnSp>
    <xdr:clientData/>
  </xdr:twoCellAnchor>
  <xdr:oneCellAnchor>
    <xdr:from>
      <xdr:col>5</xdr:col>
      <xdr:colOff>66675</xdr:colOff>
      <xdr:row>31</xdr:row>
      <xdr:rowOff>228600</xdr:rowOff>
    </xdr:from>
    <xdr:ext cx="762000" cy="257175"/>
    <xdr:sp macro="">
      <xdr:nvSpPr>
        <xdr:cNvPr id="113" name="人口1人当たり決算額の推移最大値テキスト445"/>
        <xdr:cNvSpPr txBox="1"/>
      </xdr:nvSpPr>
      <xdr:spPr>
        <a:xfrm>
          <a:off x="5734050" y="56388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a:rPr>
            <a:t>42,434</a:t>
          </a:r>
          <a:endParaRPr altLang="en-US" lang="ja-JP"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5975"/>
          <a:ext cx="180975" cy="0"/>
        </a:xfrm>
        <a:prstGeom prst="line"/>
        <a:solidFill>
          <a:srgbClr val="FFFFFF"/>
        </a:solidFill>
        <a:ln w="19050" cap="flat" cmpd="sng" algn="ctr">
          <a:solidFill>
            <a:srgbClr val="000000"/>
          </a:solidFill>
          <a:prstDash val="solid"/>
          <a:round/>
          <a:headEnd type="none" len="med" w="med"/>
          <a:tailEnd type="none" len="med" w="med"/>
        </a:ln>
        <a:effectLst/>
      </xdr:spPr>
    </xdr:cxnSp>
    <xdr:clientData/>
  </xdr:twoCellAnchor>
  <xdr:twoCellAnchor>
    <xdr:from>
      <xdr:col>4</xdr:col>
      <xdr:colOff>469900</xdr:colOff>
      <xdr:row>37</xdr:row>
      <xdr:rowOff>109038</xdr:rowOff>
    </xdr:from>
    <xdr:to>
      <xdr:col>4</xdr:col>
      <xdr:colOff>1117600</xdr:colOff>
      <xdr:row>37</xdr:row>
      <xdr:rowOff>260600</xdr:rowOff>
    </xdr:to>
    <xdr:cxnSp macro="">
      <xdr:nvCxnSpPr>
        <xdr:cNvPr id="115" name="直線コネクタ 114"/>
        <xdr:cNvCxnSpPr/>
      </xdr:nvCxnSpPr>
      <xdr:spPr bwMode="auto">
        <a:xfrm>
          <a:off x="5000625" y="7229475"/>
          <a:ext cx="647700" cy="152400"/>
        </a:xfrm>
        <a:prstGeom prst="line"/>
        <a:solidFill>
          <a:srgbClr val="FFFFFF"/>
        </a:solidFill>
        <a:ln w="6350" cap="flat" cmpd="sng" algn="ctr">
          <a:solidFill>
            <a:srgbClr val="FF0000"/>
          </a:solidFill>
          <a:prstDash val="solid"/>
          <a:round/>
          <a:headEnd type="none" len="med" w="med"/>
          <a:tailEnd type="none" len="med" w="med"/>
        </a:ln>
        <a:effectLst/>
      </xdr:spPr>
    </xdr:cxnSp>
    <xdr:clientData/>
  </xdr:twoCellAnchor>
  <xdr:oneCellAnchor>
    <xdr:from>
      <xdr:col>5</xdr:col>
      <xdr:colOff>66675</xdr:colOff>
      <xdr:row>35</xdr:row>
      <xdr:rowOff>85725</xdr:rowOff>
    </xdr:from>
    <xdr:ext cx="762000" cy="257175"/>
    <xdr:sp macro="">
      <xdr:nvSpPr>
        <xdr:cNvPr id="116" name="人口1人当たり決算額の推移平均値テキスト445"/>
        <xdr:cNvSpPr txBox="1"/>
      </xdr:nvSpPr>
      <xdr:spPr>
        <a:xfrm>
          <a:off x="5734050" y="669607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000080"/>
              </a:solidFill>
              <a:latin typeface="ＭＳ Ｐゴシック"/>
            </a:rPr>
            <a:t>11,686</a:t>
          </a:r>
          <a:endParaRPr altLang="en-US" lang="ja-JP"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fLocksText="0">
      <xdr:nvSpPr>
        <xdr:cNvPr id="117" name="フローチャート : 判断 116"/>
        <xdr:cNvSpPr/>
      </xdr:nvSpPr>
      <xdr:spPr bwMode="auto">
        <a:xfrm>
          <a:off x="5600700" y="6848475"/>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3</xdr:col>
      <xdr:colOff>904875</xdr:colOff>
      <xdr:row>36</xdr:row>
      <xdr:rowOff>105152</xdr:rowOff>
    </xdr:from>
    <xdr:to>
      <xdr:col>4</xdr:col>
      <xdr:colOff>469900</xdr:colOff>
      <xdr:row>37</xdr:row>
      <xdr:rowOff>109038</xdr:rowOff>
    </xdr:to>
    <xdr:cxnSp macro="">
      <xdr:nvCxnSpPr>
        <xdr:cNvPr id="118" name="直線コネクタ 117"/>
        <xdr:cNvCxnSpPr/>
      </xdr:nvCxnSpPr>
      <xdr:spPr bwMode="auto">
        <a:xfrm>
          <a:off x="4305300" y="7058025"/>
          <a:ext cx="695325" cy="171450"/>
        </a:xfrm>
        <a:prstGeom prst="line"/>
        <a:solidFill>
          <a:srgbClr val="FFFFFF"/>
        </a:solidFill>
        <a:ln w="6350" cap="flat" cmpd="sng" algn="ctr">
          <a:solidFill>
            <a:srgbClr val="FF0000"/>
          </a:solidFill>
          <a:prstDash val="solid"/>
          <a:round/>
          <a:headEnd type="none" len="med" w="med"/>
          <a:tailEnd type="none" len="med" w="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fLocksText="0">
      <xdr:nvSpPr>
        <xdr:cNvPr id="119" name="フローチャート : 判断 118"/>
        <xdr:cNvSpPr/>
      </xdr:nvSpPr>
      <xdr:spPr bwMode="auto">
        <a:xfrm>
          <a:off x="4953000" y="6791325"/>
          <a:ext cx="104775" cy="95250"/>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4</xdr:col>
      <xdr:colOff>85725</xdr:colOff>
      <xdr:row>34</xdr:row>
      <xdr:rowOff>285750</xdr:rowOff>
    </xdr:from>
    <xdr:ext cx="733425" cy="257175"/>
    <xdr:sp macro="">
      <xdr:nvSpPr>
        <xdr:cNvPr id="120" name="テキスト ボックス 119"/>
        <xdr:cNvSpPr txBox="1"/>
      </xdr:nvSpPr>
      <xdr:spPr>
        <a:xfrm>
          <a:off x="4619625" y="655320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13,618</a:t>
          </a:r>
          <a:endParaRPr altLang="en-US" lang="ja-JP" sz="1000" b="1">
            <a:solidFill>
              <a:srgbClr val="000080"/>
            </a:solidFill>
            <a:latin typeface="ＭＳ Ｐゴシック"/>
          </a:endParaRPr>
        </a:p>
      </xdr:txBody>
    </xdr:sp>
    <xdr:clientData/>
  </xdr:oneCellAnchor>
  <xdr:twoCellAnchor>
    <xdr:from>
      <xdr:col>3</xdr:col>
      <xdr:colOff>206375</xdr:colOff>
      <xdr:row>36</xdr:row>
      <xdr:rowOff>105152</xdr:rowOff>
    </xdr:from>
    <xdr:to>
      <xdr:col>3</xdr:col>
      <xdr:colOff>904875</xdr:colOff>
      <xdr:row>36</xdr:row>
      <xdr:rowOff>158122</xdr:rowOff>
    </xdr:to>
    <xdr:cxnSp macro="">
      <xdr:nvCxnSpPr>
        <xdr:cNvPr id="121" name="直線コネクタ 120"/>
        <xdr:cNvCxnSpPr/>
      </xdr:nvCxnSpPr>
      <xdr:spPr bwMode="auto">
        <a:xfrm flipV="1">
          <a:off x="3609975" y="7058025"/>
          <a:ext cx="695325" cy="57150"/>
        </a:xfrm>
        <a:prstGeom prst="line"/>
        <a:solidFill>
          <a:srgbClr val="FFFFFF"/>
        </a:solidFill>
        <a:ln w="6350" cap="flat" cmpd="sng" algn="ctr">
          <a:solidFill>
            <a:srgbClr val="FF0000"/>
          </a:solidFill>
          <a:prstDash val="solid"/>
          <a:round/>
          <a:headEnd type="none" len="med" w="med"/>
          <a:tailEnd type="none" len="med" w="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fLocksText="0">
      <xdr:nvSpPr>
        <xdr:cNvPr id="122" name="フローチャート : 判断 121"/>
        <xdr:cNvSpPr/>
      </xdr:nvSpPr>
      <xdr:spPr bwMode="auto">
        <a:xfrm>
          <a:off x="4257675" y="6762750"/>
          <a:ext cx="95250" cy="95250"/>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3</xdr:col>
      <xdr:colOff>523875</xdr:colOff>
      <xdr:row>34</xdr:row>
      <xdr:rowOff>257175</xdr:rowOff>
    </xdr:from>
    <xdr:ext cx="762000" cy="257175"/>
    <xdr:sp macro="">
      <xdr:nvSpPr>
        <xdr:cNvPr id="123" name="テキスト ボックス 122"/>
        <xdr:cNvSpPr txBox="1"/>
      </xdr:nvSpPr>
      <xdr:spPr>
        <a:xfrm>
          <a:off x="3924300" y="65246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14,533</a:t>
          </a:r>
          <a:endParaRPr altLang="en-US" lang="ja-JP" sz="1000" b="1">
            <a:solidFill>
              <a:srgbClr val="000080"/>
            </a:solidFill>
            <a:latin typeface="ＭＳ Ｐゴシック"/>
          </a:endParaRPr>
        </a:p>
      </xdr:txBody>
    </xdr:sp>
    <xdr:clientData/>
  </xdr:oneCellAnchor>
  <xdr:twoCellAnchor>
    <xdr:from>
      <xdr:col>2</xdr:col>
      <xdr:colOff>641350</xdr:colOff>
      <xdr:row>36</xdr:row>
      <xdr:rowOff>28016</xdr:rowOff>
    </xdr:from>
    <xdr:to>
      <xdr:col>3</xdr:col>
      <xdr:colOff>206375</xdr:colOff>
      <xdr:row>36</xdr:row>
      <xdr:rowOff>158122</xdr:rowOff>
    </xdr:to>
    <xdr:cxnSp macro="">
      <xdr:nvCxnSpPr>
        <xdr:cNvPr id="124" name="直線コネクタ 123"/>
        <xdr:cNvCxnSpPr/>
      </xdr:nvCxnSpPr>
      <xdr:spPr bwMode="auto">
        <a:xfrm>
          <a:off x="2905125" y="6981825"/>
          <a:ext cx="704850" cy="133350"/>
        </a:xfrm>
        <a:prstGeom prst="line"/>
        <a:solidFill>
          <a:srgbClr val="FFFFFF"/>
        </a:solidFill>
        <a:ln w="6350" cap="flat" cmpd="sng" algn="ctr">
          <a:solidFill>
            <a:srgbClr val="FF0000"/>
          </a:solidFill>
          <a:prstDash val="solid"/>
          <a:round/>
          <a:headEnd type="none" len="med" w="med"/>
          <a:tailEnd type="none" len="med" w="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fLocksText="0">
      <xdr:nvSpPr>
        <xdr:cNvPr id="125" name="フローチャート : 判断 124"/>
        <xdr:cNvSpPr/>
      </xdr:nvSpPr>
      <xdr:spPr bwMode="auto">
        <a:xfrm>
          <a:off x="3552825" y="6715125"/>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2</xdr:col>
      <xdr:colOff>952500</xdr:colOff>
      <xdr:row>34</xdr:row>
      <xdr:rowOff>219075</xdr:rowOff>
    </xdr:from>
    <xdr:ext cx="762000" cy="257175"/>
    <xdr:sp macro="">
      <xdr:nvSpPr>
        <xdr:cNvPr id="126" name="テキスト ボックス 125"/>
        <xdr:cNvSpPr txBox="1"/>
      </xdr:nvSpPr>
      <xdr:spPr>
        <a:xfrm>
          <a:off x="3219450" y="64865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15,922</a:t>
          </a:r>
          <a:endParaRPr altLang="en-US" lang="ja-JP" sz="1000" b="1">
            <a:solidFill>
              <a:srgbClr val="000080"/>
            </a:solidFill>
            <a:latin typeface="ＭＳ Ｐゴシック"/>
          </a:endParaRPr>
        </a:p>
      </xdr:txBody>
    </xdr:sp>
    <xdr:clientData/>
  </xdr:oneCellAnchor>
  <xdr:twoCellAnchor>
    <xdr:from>
      <xdr:col>2</xdr:col>
      <xdr:colOff>590550</xdr:colOff>
      <xdr:row>35</xdr:row>
      <xdr:rowOff>281025</xdr:rowOff>
    </xdr:from>
    <xdr:to>
      <xdr:col>2</xdr:col>
      <xdr:colOff>692150</xdr:colOff>
      <xdr:row>36</xdr:row>
      <xdr:rowOff>39725</xdr:rowOff>
    </xdr:to>
    <xdr:sp macro="" fLocksText="0">
      <xdr:nvSpPr>
        <xdr:cNvPr id="127" name="フローチャート : 判断 126"/>
        <xdr:cNvSpPr/>
      </xdr:nvSpPr>
      <xdr:spPr bwMode="auto">
        <a:xfrm>
          <a:off x="2857500" y="6896100"/>
          <a:ext cx="104775" cy="95250"/>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2</xdr:col>
      <xdr:colOff>257175</xdr:colOff>
      <xdr:row>35</xdr:row>
      <xdr:rowOff>47625</xdr:rowOff>
    </xdr:from>
    <xdr:ext cx="762000" cy="257175"/>
    <xdr:sp macro="">
      <xdr:nvSpPr>
        <xdr:cNvPr id="128" name="テキスト ボックス 127"/>
        <xdr:cNvSpPr txBox="1"/>
      </xdr:nvSpPr>
      <xdr:spPr>
        <a:xfrm>
          <a:off x="2524125" y="66579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a:rPr>
            <a:t>10,478</a:t>
          </a:r>
          <a:endParaRPr altLang="en-US" lang="ja-JP" sz="1000" b="1">
            <a:solidFill>
              <a:srgbClr val="000080"/>
            </a:solidFill>
            <a:latin typeface="ＭＳ Ｐゴシック"/>
          </a:endParaRPr>
        </a:p>
      </xdr:txBody>
    </xdr:sp>
    <xdr:clientData/>
  </xdr:oneCellAnchor>
  <xdr:oneCellAnchor>
    <xdr:from>
      <xdr:col>4</xdr:col>
      <xdr:colOff>933450</xdr:colOff>
      <xdr:row>39</xdr:row>
      <xdr:rowOff>323850</xdr:rowOff>
    </xdr:from>
    <xdr:ext cx="762000" cy="257175"/>
    <xdr:sp macro="">
      <xdr:nvSpPr>
        <xdr:cNvPr id="129" name="テキスト ボックス 128"/>
        <xdr:cNvSpPr txBox="1"/>
      </xdr:nvSpPr>
      <xdr:spPr>
        <a:xfrm>
          <a:off x="5467350" y="79629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H26</a:t>
          </a:r>
          <a:endParaRPr altLang="en-US" lang="ja-JP" sz="1000">
            <a:latin typeface="ＭＳ Ｐゴシック"/>
          </a:endParaRPr>
        </a:p>
      </xdr:txBody>
    </xdr:sp>
    <xdr:clientData/>
  </xdr:oneCellAnchor>
  <xdr:oneCellAnchor>
    <xdr:from>
      <xdr:col>4</xdr:col>
      <xdr:colOff>285750</xdr:colOff>
      <xdr:row>39</xdr:row>
      <xdr:rowOff>323850</xdr:rowOff>
    </xdr:from>
    <xdr:ext cx="762000" cy="257175"/>
    <xdr:sp macro="">
      <xdr:nvSpPr>
        <xdr:cNvPr id="130" name="テキスト ボックス 129"/>
        <xdr:cNvSpPr txBox="1"/>
      </xdr:nvSpPr>
      <xdr:spPr>
        <a:xfrm>
          <a:off x="4819650" y="79629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H25</a:t>
          </a:r>
          <a:endParaRPr altLang="en-US" lang="ja-JP" sz="1000">
            <a:latin typeface="ＭＳ Ｐゴシック"/>
          </a:endParaRPr>
        </a:p>
      </xdr:txBody>
    </xdr:sp>
    <xdr:clientData/>
  </xdr:oneCellAnchor>
  <xdr:oneCellAnchor>
    <xdr:from>
      <xdr:col>3</xdr:col>
      <xdr:colOff>723900</xdr:colOff>
      <xdr:row>39</xdr:row>
      <xdr:rowOff>323850</xdr:rowOff>
    </xdr:from>
    <xdr:ext cx="762000" cy="257175"/>
    <xdr:sp macro="">
      <xdr:nvSpPr>
        <xdr:cNvPr id="131" name="テキスト ボックス 130"/>
        <xdr:cNvSpPr txBox="1"/>
      </xdr:nvSpPr>
      <xdr:spPr>
        <a:xfrm>
          <a:off x="4124325" y="79629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H24</a:t>
          </a:r>
          <a:endParaRPr altLang="en-US" lang="ja-JP" sz="1000">
            <a:latin typeface="ＭＳ Ｐゴシック"/>
          </a:endParaRPr>
        </a:p>
      </xdr:txBody>
    </xdr:sp>
    <xdr:clientData/>
  </xdr:oneCellAnchor>
  <xdr:oneCellAnchor>
    <xdr:from>
      <xdr:col>3</xdr:col>
      <xdr:colOff>28575</xdr:colOff>
      <xdr:row>39</xdr:row>
      <xdr:rowOff>323850</xdr:rowOff>
    </xdr:from>
    <xdr:ext cx="762000" cy="257175"/>
    <xdr:sp macro="">
      <xdr:nvSpPr>
        <xdr:cNvPr id="132" name="テキスト ボックス 131"/>
        <xdr:cNvSpPr txBox="1"/>
      </xdr:nvSpPr>
      <xdr:spPr>
        <a:xfrm>
          <a:off x="3429000" y="79629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H23</a:t>
          </a:r>
          <a:endParaRPr altLang="en-US" lang="ja-JP" sz="1000">
            <a:latin typeface="ＭＳ Ｐゴシック"/>
          </a:endParaRPr>
        </a:p>
      </xdr:txBody>
    </xdr:sp>
    <xdr:clientData/>
  </xdr:oneCellAnchor>
  <xdr:oneCellAnchor>
    <xdr:from>
      <xdr:col>2</xdr:col>
      <xdr:colOff>457200</xdr:colOff>
      <xdr:row>39</xdr:row>
      <xdr:rowOff>323850</xdr:rowOff>
    </xdr:from>
    <xdr:ext cx="762000" cy="257175"/>
    <xdr:sp macro="">
      <xdr:nvSpPr>
        <xdr:cNvPr id="133" name="テキスト ボックス 132"/>
        <xdr:cNvSpPr txBox="1"/>
      </xdr:nvSpPr>
      <xdr:spPr>
        <a:xfrm>
          <a:off x="2724150" y="79629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a:rPr>
            <a:t>H22</a:t>
          </a:r>
          <a:endParaRPr altLang="en-US" lang="ja-JP" sz="1000">
            <a:latin typeface="ＭＳ Ｐゴシック"/>
          </a:endParaRPr>
        </a:p>
      </xdr:txBody>
    </xdr:sp>
    <xdr:clientData/>
  </xdr:oneCellAnchor>
  <xdr:twoCellAnchor>
    <xdr:from>
      <xdr:col>4</xdr:col>
      <xdr:colOff>1066800</xdr:colOff>
      <xdr:row>37</xdr:row>
      <xdr:rowOff>209800</xdr:rowOff>
    </xdr:from>
    <xdr:to>
      <xdr:col>5</xdr:col>
      <xdr:colOff>34925</xdr:colOff>
      <xdr:row>37</xdr:row>
      <xdr:rowOff>311400</xdr:rowOff>
    </xdr:to>
    <xdr:sp macro="" fLocksText="0">
      <xdr:nvSpPr>
        <xdr:cNvPr id="134" name="円/楕円 133"/>
        <xdr:cNvSpPr/>
      </xdr:nvSpPr>
      <xdr:spPr bwMode="auto">
        <a:xfrm>
          <a:off x="5600700" y="7334250"/>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5</xdr:col>
      <xdr:colOff>66675</xdr:colOff>
      <xdr:row>37</xdr:row>
      <xdr:rowOff>114300</xdr:rowOff>
    </xdr:from>
    <xdr:ext cx="762000" cy="257175"/>
    <xdr:sp macro="">
      <xdr:nvSpPr>
        <xdr:cNvPr id="135" name="人口1人当たり決算額の推移該当値テキスト445"/>
        <xdr:cNvSpPr txBox="1"/>
      </xdr:nvSpPr>
      <xdr:spPr>
        <a:xfrm>
          <a:off x="5734050" y="72390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FF0000"/>
              </a:solidFill>
              <a:latin typeface="ＭＳ Ｐゴシック"/>
            </a:rPr>
            <a:t>-3,091</a:t>
          </a:r>
          <a:endParaRPr altLang="en-US" lang="ja-JP" sz="1000" b="1">
            <a:solidFill>
              <a:srgbClr val="FF0000"/>
            </a:solidFill>
            <a:latin typeface="ＭＳ Ｐゴシック"/>
          </a:endParaRPr>
        </a:p>
      </xdr:txBody>
    </xdr:sp>
    <xdr:clientData/>
  </xdr:oneCellAnchor>
  <xdr:twoCellAnchor>
    <xdr:from>
      <xdr:col>4</xdr:col>
      <xdr:colOff>419100</xdr:colOff>
      <xdr:row>37</xdr:row>
      <xdr:rowOff>58238</xdr:rowOff>
    </xdr:from>
    <xdr:to>
      <xdr:col>4</xdr:col>
      <xdr:colOff>520700</xdr:colOff>
      <xdr:row>37</xdr:row>
      <xdr:rowOff>159838</xdr:rowOff>
    </xdr:to>
    <xdr:sp macro="" fLocksText="0">
      <xdr:nvSpPr>
        <xdr:cNvPr id="136" name="円/楕円 135"/>
        <xdr:cNvSpPr/>
      </xdr:nvSpPr>
      <xdr:spPr bwMode="auto">
        <a:xfrm>
          <a:off x="4953000" y="7181850"/>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4</xdr:col>
      <xdr:colOff>85725</xdr:colOff>
      <xdr:row>37</xdr:row>
      <xdr:rowOff>142875</xdr:rowOff>
    </xdr:from>
    <xdr:ext cx="733425" cy="257175"/>
    <xdr:sp macro="">
      <xdr:nvSpPr>
        <xdr:cNvPr id="137" name="テキスト ボックス 136"/>
        <xdr:cNvSpPr txBox="1"/>
      </xdr:nvSpPr>
      <xdr:spPr>
        <a:xfrm>
          <a:off x="4619625" y="7267575"/>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1,550</a:t>
          </a:r>
          <a:endParaRPr altLang="en-US" lang="ja-JP" sz="1000" b="1">
            <a:solidFill>
              <a:srgbClr val="FF0000"/>
            </a:solidFill>
            <a:latin typeface="ＭＳ Ｐゴシック"/>
          </a:endParaRPr>
        </a:p>
      </xdr:txBody>
    </xdr:sp>
    <xdr:clientData/>
  </xdr:oneCellAnchor>
  <xdr:twoCellAnchor>
    <xdr:from>
      <xdr:col>3</xdr:col>
      <xdr:colOff>854075</xdr:colOff>
      <xdr:row>36</xdr:row>
      <xdr:rowOff>54352</xdr:rowOff>
    </xdr:from>
    <xdr:to>
      <xdr:col>3</xdr:col>
      <xdr:colOff>955675</xdr:colOff>
      <xdr:row>36</xdr:row>
      <xdr:rowOff>155952</xdr:rowOff>
    </xdr:to>
    <xdr:sp macro="" fLocksText="0">
      <xdr:nvSpPr>
        <xdr:cNvPr id="138" name="円/楕円 137"/>
        <xdr:cNvSpPr/>
      </xdr:nvSpPr>
      <xdr:spPr bwMode="auto">
        <a:xfrm>
          <a:off x="4257675" y="7010400"/>
          <a:ext cx="95250" cy="95250"/>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3</xdr:col>
      <xdr:colOff>523875</xdr:colOff>
      <xdr:row>36</xdr:row>
      <xdr:rowOff>142875</xdr:rowOff>
    </xdr:from>
    <xdr:ext cx="762000" cy="257175"/>
    <xdr:sp macro="">
      <xdr:nvSpPr>
        <xdr:cNvPr id="139" name="テキスト ボックス 138"/>
        <xdr:cNvSpPr txBox="1"/>
      </xdr:nvSpPr>
      <xdr:spPr>
        <a:xfrm>
          <a:off x="3924300" y="70961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6,919</a:t>
          </a:r>
          <a:endParaRPr altLang="en-US" lang="ja-JP" sz="1000" b="1">
            <a:solidFill>
              <a:srgbClr val="FF0000"/>
            </a:solidFill>
            <a:latin typeface="ＭＳ Ｐゴシック"/>
          </a:endParaRPr>
        </a:p>
      </xdr:txBody>
    </xdr:sp>
    <xdr:clientData/>
  </xdr:oneCellAnchor>
  <xdr:twoCellAnchor>
    <xdr:from>
      <xdr:col>3</xdr:col>
      <xdr:colOff>155575</xdr:colOff>
      <xdr:row>36</xdr:row>
      <xdr:rowOff>107322</xdr:rowOff>
    </xdr:from>
    <xdr:to>
      <xdr:col>3</xdr:col>
      <xdr:colOff>257175</xdr:colOff>
      <xdr:row>37</xdr:row>
      <xdr:rowOff>37472</xdr:rowOff>
    </xdr:to>
    <xdr:sp macro="" fLocksText="0">
      <xdr:nvSpPr>
        <xdr:cNvPr id="140" name="円/楕円 139"/>
        <xdr:cNvSpPr/>
      </xdr:nvSpPr>
      <xdr:spPr bwMode="auto">
        <a:xfrm>
          <a:off x="3552825" y="7058025"/>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2</xdr:col>
      <xdr:colOff>952500</xdr:colOff>
      <xdr:row>37</xdr:row>
      <xdr:rowOff>19050</xdr:rowOff>
    </xdr:from>
    <xdr:ext cx="762000" cy="257175"/>
    <xdr:sp macro="">
      <xdr:nvSpPr>
        <xdr:cNvPr id="141" name="テキスト ボックス 140"/>
        <xdr:cNvSpPr txBox="1"/>
      </xdr:nvSpPr>
      <xdr:spPr>
        <a:xfrm>
          <a:off x="3219450" y="71437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5,297</a:t>
          </a:r>
          <a:endParaRPr altLang="en-US" lang="ja-JP" sz="1000" b="1">
            <a:solidFill>
              <a:srgbClr val="FF0000"/>
            </a:solidFill>
            <a:latin typeface="ＭＳ Ｐゴシック"/>
          </a:endParaRPr>
        </a:p>
      </xdr:txBody>
    </xdr:sp>
    <xdr:clientData/>
  </xdr:oneCellAnchor>
  <xdr:twoCellAnchor>
    <xdr:from>
      <xdr:col>2</xdr:col>
      <xdr:colOff>590550</xdr:colOff>
      <xdr:row>35</xdr:row>
      <xdr:rowOff>320116</xdr:rowOff>
    </xdr:from>
    <xdr:to>
      <xdr:col>2</xdr:col>
      <xdr:colOff>692150</xdr:colOff>
      <xdr:row>36</xdr:row>
      <xdr:rowOff>78816</xdr:rowOff>
    </xdr:to>
    <xdr:sp macro="" fLocksText="0">
      <xdr:nvSpPr>
        <xdr:cNvPr id="142" name="円/楕円 141"/>
        <xdr:cNvSpPr/>
      </xdr:nvSpPr>
      <xdr:spPr bwMode="auto">
        <a:xfrm>
          <a:off x="2857500" y="6934200"/>
          <a:ext cx="104775" cy="95250"/>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2</xdr:col>
      <xdr:colOff>257175</xdr:colOff>
      <xdr:row>36</xdr:row>
      <xdr:rowOff>66675</xdr:rowOff>
    </xdr:from>
    <xdr:ext cx="762000" cy="257175"/>
    <xdr:sp macro="">
      <xdr:nvSpPr>
        <xdr:cNvPr id="143" name="テキスト ボックス 142"/>
        <xdr:cNvSpPr txBox="1"/>
      </xdr:nvSpPr>
      <xdr:spPr>
        <a:xfrm>
          <a:off x="2524125" y="70199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a:rPr>
            <a:t>9,281</a:t>
          </a:r>
          <a:endParaRPr altLang="en-US" lang="ja-JP" sz="1000" b="1">
            <a:solidFill>
              <a:srgbClr val="FF0000"/>
            </a:solidFill>
            <a:latin typeface="ＭＳ Ｐゴシック"/>
          </a:endParaRPr>
        </a:p>
      </xdr:txBody>
    </xdr:sp>
    <xdr:clientData/>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152400" y="923925"/>
        <a:ext cx="16821150" cy="8210550"/>
      </xdr:xfrm>
      <a:graphic>
        <a:graphicData uri="http://schemas.openxmlformats.org/drawingml/2006/chart">
          <c:chart xmlns:c="http://schemas.openxmlformats.org/drawingml/2006/chart"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xdr:nvSpPr>
        <xdr:cNvPr id="3" name="Rectangle 2"/>
        <xdr:cNvSpPr>
          <a:spLocks noChangeArrowheads="1"/>
        </xdr:cNvSpPr>
      </xdr:nvSpPr>
      <xdr:spPr bwMode="auto">
        <a:xfrm>
          <a:off x="828675" y="10067925"/>
          <a:ext cx="695325" cy="514350"/>
        </a:xfrm>
        <a:prstGeom prst="rect"/>
        <a:solidFill>
          <a:srgbClr val="FF8080"/>
        </a:solidFill>
        <a:ln w="6350">
          <a:solidFill>
            <a:srgbClr val="000000"/>
          </a:solidFill>
          <a:miter lim="800000"/>
        </a:ln>
      </xdr:spPr>
    </xdr:sp>
    <xdr:clientData/>
  </xdr:twoCellAnchor>
  <xdr:twoCellAnchor>
    <xdr:from>
      <xdr:col>1</xdr:col>
      <xdr:colOff>200025</xdr:colOff>
      <xdr:row>47</xdr:row>
      <xdr:rowOff>114300</xdr:rowOff>
    </xdr:from>
    <xdr:to>
      <xdr:col>1</xdr:col>
      <xdr:colOff>895350</xdr:colOff>
      <xdr:row>47</xdr:row>
      <xdr:rowOff>619125</xdr:rowOff>
    </xdr:to>
    <xdr:sp macro="">
      <xdr:nvSpPr>
        <xdr:cNvPr id="4" name="Rectangle 3"/>
        <xdr:cNvSpPr>
          <a:spLocks noChangeArrowheads="1"/>
        </xdr:cNvSpPr>
      </xdr:nvSpPr>
      <xdr:spPr bwMode="auto">
        <a:xfrm>
          <a:off x="828675" y="10810875"/>
          <a:ext cx="695325" cy="504825"/>
        </a:xfrm>
        <a:prstGeom prst="rect"/>
        <a:solidFill>
          <a:srgbClr val="00FFFF"/>
        </a:solidFill>
        <a:ln w="6350">
          <a:solidFill>
            <a:srgbClr val="000000"/>
          </a:solidFill>
          <a:miter lim="800000"/>
        </a:ln>
      </xdr:spPr>
    </xdr:sp>
    <xdr:clientData/>
  </xdr:twoCellAnchor>
  <xdr:twoCellAnchor>
    <xdr:from>
      <xdr:col>1</xdr:col>
      <xdr:colOff>200025</xdr:colOff>
      <xdr:row>48</xdr:row>
      <xdr:rowOff>371475</xdr:rowOff>
    </xdr:from>
    <xdr:to>
      <xdr:col>1</xdr:col>
      <xdr:colOff>895350</xdr:colOff>
      <xdr:row>48</xdr:row>
      <xdr:rowOff>371475</xdr:rowOff>
    </xdr:to>
    <xdr:sp macro="">
      <xdr:nvSpPr>
        <xdr:cNvPr id="5" name="Line 4"/>
        <xdr:cNvSpPr>
          <a:spLocks noChangeShapeType="1"/>
        </xdr:cNvSpPr>
      </xdr:nvSpPr>
      <xdr:spPr bwMode="auto">
        <a:xfrm>
          <a:off x="828675" y="11801475"/>
          <a:ext cx="695325" cy="0"/>
        </a:xfrm>
        <a:prstGeom prst="line"/>
        <a:noFill/>
        <a:ln w="38100">
          <a:solidFill>
            <a:srgbClr val="FF0000"/>
          </a:solidFill>
          <a:round/>
        </a:ln>
      </xdr:spPr>
    </xdr:sp>
    <xdr:clientData/>
  </xdr:twoCellAnchor>
  <xdr:twoCellAnchor>
    <xdr:from>
      <xdr:col>1</xdr:col>
      <xdr:colOff>447675</xdr:colOff>
      <xdr:row>48</xdr:row>
      <xdr:rowOff>276225</xdr:rowOff>
    </xdr:from>
    <xdr:to>
      <xdr:col>1</xdr:col>
      <xdr:colOff>638175</xdr:colOff>
      <xdr:row>48</xdr:row>
      <xdr:rowOff>466725</xdr:rowOff>
    </xdr:to>
    <xdr:sp macro="">
      <xdr:nvSpPr>
        <xdr:cNvPr id="6" name="Oval 5"/>
        <xdr:cNvSpPr>
          <a:spLocks noChangeArrowheads="1"/>
        </xdr:cNvSpPr>
      </xdr:nvSpPr>
      <xdr:spPr bwMode="auto">
        <a:xfrm>
          <a:off x="1076325" y="11706225"/>
          <a:ext cx="190500" cy="190500"/>
        </a:xfrm>
        <a:prstGeom prst="ellipse"/>
        <a:solidFill>
          <a:srgbClr val="FF0000"/>
        </a:solidFill>
        <a:ln w="6350">
          <a:noFill/>
          <a:round/>
        </a:ln>
      </xdr:spPr>
    </xdr:sp>
    <xdr:clientData/>
  </xdr:twoCellAnchor>
  <xdr:twoCellAnchor>
    <xdr:from>
      <xdr:col>10</xdr:col>
      <xdr:colOff>323850</xdr:colOff>
      <xdr:row>45</xdr:row>
      <xdr:rowOff>9525</xdr:rowOff>
    </xdr:from>
    <xdr:to>
      <xdr:col>15</xdr:col>
      <xdr:colOff>723900</xdr:colOff>
      <xdr:row>49</xdr:row>
      <xdr:rowOff>0</xdr:rowOff>
    </xdr:to>
    <xdr:sp macro="">
      <xdr:nvSpPr>
        <xdr:cNvPr id="7" name="Rectangle 6"/>
        <xdr:cNvSpPr>
          <a:spLocks noChangeArrowheads="1"/>
        </xdr:cNvSpPr>
      </xdr:nvSpPr>
      <xdr:spPr bwMode="auto">
        <a:xfrm>
          <a:off x="10982325" y="9601200"/>
          <a:ext cx="5972175" cy="2562225"/>
        </a:xfrm>
        <a:prstGeom prst="rect"/>
        <a:solidFill>
          <a:srgbClr val="FFFFFF"/>
        </a:solidFill>
        <a:ln w="19050">
          <a:solidFill>
            <a:srgbClr val="000000"/>
          </a:solidFill>
          <a:miter lim="800000"/>
        </a:ln>
      </xdr:spPr>
    </xdr:sp>
    <xdr:clientData/>
  </xdr:twoCellAnchor>
  <xdr:twoCellAnchor>
    <xdr:from>
      <xdr:col>10</xdr:col>
      <xdr:colOff>323850</xdr:colOff>
      <xdr:row>45</xdr:row>
      <xdr:rowOff>9525</xdr:rowOff>
    </xdr:from>
    <xdr:to>
      <xdr:col>11</xdr:col>
      <xdr:colOff>104775</xdr:colOff>
      <xdr:row>45</xdr:row>
      <xdr:rowOff>323850</xdr:rowOff>
    </xdr:to>
    <xdr:sp macro="" fLocksText="0">
      <xdr:nvSpPr>
        <xdr:cNvPr id="8" name="Rectangle 7"/>
        <xdr:cNvSpPr>
          <a:spLocks noChangeArrowheads="1"/>
        </xdr:cNvSpPr>
      </xdr:nvSpPr>
      <xdr:spPr bwMode="auto">
        <a:xfrm>
          <a:off x="10982325" y="9601200"/>
          <a:ext cx="895350" cy="314325"/>
        </a:xfrm>
        <a:prstGeom prst="rect"/>
        <a:noFill/>
        <a:ln w="9525">
          <a:noFill/>
          <a:miter lim="800000"/>
        </a:ln>
      </xdr:spPr>
      <xdr:txBody>
        <a:bodyPr lIns="36576" tIns="22860" rIns="0" bIns="0" vertOverflow="clip" wrap="square" anchor="t" upright="1"/>
        <a:lstStyle/>
        <a:p>
          <a:pPr algn="l" rtl="0"/>
          <a:r>
            <a:rPr altLang="en-US" lang="ja-JP" sz="1500" u="none" b="1" i="0"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fLocksText="0">
      <xdr:nvSpPr>
        <xdr:cNvPr id="9" name="表題ボックス"/>
        <xdr:cNvSpPr>
          <a:spLocks noChangeArrowheads="1"/>
        </xdr:cNvSpPr>
      </xdr:nvSpPr>
      <xdr:spPr bwMode="auto">
        <a:xfrm>
          <a:off x="123825" y="123825"/>
          <a:ext cx="9525000" cy="638175"/>
        </a:xfrm>
        <a:prstGeom prst="rect"/>
        <a:noFill/>
        <a:ln w="9525">
          <a:noFill/>
          <a:miter lim="800000"/>
        </a:ln>
      </xdr:spPr>
      <xdr:txBody>
        <a:bodyPr lIns="54864" tIns="32004" rIns="0" bIns="32004" vertOverflow="clip" wrap="square" anchor="ctr" upright="1"/>
        <a:lstStyle/>
        <a:p>
          <a:pPr algn="l" rtl="1">
            <a:defRPr sz="1000"/>
          </a:pPr>
          <a:r>
            <a:rPr altLang="en-US" lang="ja-JP" sz="2400" b="1" i="0">
              <a:solidFill>
                <a:srgbClr val="000000"/>
              </a:solidFill>
              <a:latin typeface="ＭＳ ゴシック"/>
              <a:ea typeface="ＭＳ ゴシック"/>
            </a:rPr>
            <a:t>（</a:t>
          </a:r>
          <a:r>
            <a:rPr altLang="ja-JP" lang="en-US" sz="2400" b="1" i="0">
              <a:solidFill>
                <a:srgbClr val="000000"/>
              </a:solidFill>
              <a:latin typeface="ＭＳ ゴシック"/>
              <a:ea typeface="ＭＳ ゴシック"/>
            </a:rPr>
            <a:t>5</a:t>
          </a:r>
          <a:r>
            <a:rPr altLang="en-US" lang="ja-JP" sz="2400" b="1" i="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xdr:nvSpPr>
        <xdr:cNvPr id="10" name="Line 10"/>
        <xdr:cNvSpPr>
          <a:spLocks noChangeShapeType="1"/>
        </xdr:cNvSpPr>
      </xdr:nvSpPr>
      <xdr:spPr bwMode="auto">
        <a:xfrm>
          <a:off x="628650" y="9591675"/>
          <a:ext cx="4457700" cy="371475"/>
        </a:xfrm>
        <a:prstGeom prst="line"/>
        <a:noFill/>
        <a:ln w="19050">
          <a:solidFill>
            <a:srgbClr val="000000"/>
          </a:solidFill>
          <a:round/>
        </a:ln>
      </xdr:spPr>
    </xdr:sp>
    <xdr:clientData/>
  </xdr:twoCellAnchor>
  <xdr:twoCellAnchor>
    <xdr:from>
      <xdr:col>9</xdr:col>
      <xdr:colOff>628650</xdr:colOff>
      <xdr:row>1</xdr:row>
      <xdr:rowOff>76200</xdr:rowOff>
    </xdr:from>
    <xdr:to>
      <xdr:col>11</xdr:col>
      <xdr:colOff>933450</xdr:colOff>
      <xdr:row>3</xdr:row>
      <xdr:rowOff>76200</xdr:rowOff>
    </xdr:to>
    <xdr:sp macro="" fLocksText="0">
      <xdr:nvSpPr>
        <xdr:cNvPr id="11" name="年度ボックス"/>
        <xdr:cNvSpPr>
          <a:spLocks noChangeArrowheads="1"/>
        </xdr:cNvSpPr>
      </xdr:nvSpPr>
      <xdr:spPr bwMode="auto">
        <a:xfrm>
          <a:off x="10172700" y="285750"/>
          <a:ext cx="2533650" cy="419100"/>
        </a:xfrm>
        <a:prstGeom prst="rect"/>
        <a:noFill/>
        <a:ln w="25400">
          <a:solidFill>
            <a:srgbClr val="000000"/>
          </a:solidFill>
          <a:miter lim="800000"/>
        </a:ln>
      </xdr:spPr>
      <xdr:txBody>
        <a:bodyPr anchor="ctr"/>
        <a:lstStyle/>
        <a:p>
          <a:pPr algn="ctr"/>
          <a:r>
            <a:rPr altLang="en-US" lang="ja-JP" sz="1600" b="1">
              <a:latin typeface="ＭＳ ゴシック" pitchFamily="49" charset="-128"/>
              <a:ea typeface="ＭＳ ゴシック" pitchFamily="49" charset="-128"/>
            </a:rPr>
            <a:t>平成</a:t>
          </a:r>
          <a:r>
            <a:rPr altLang="ja-JP" lang="en-US" sz="1600" b="1">
              <a:latin typeface="ＭＳ ゴシック" pitchFamily="49" charset="-128"/>
              <a:ea typeface="ＭＳ ゴシック" pitchFamily="49" charset="-128"/>
            </a:rPr>
            <a:t>26</a:t>
          </a:r>
          <a:r>
            <a:rPr altLang="en-US" lang="ja-JP"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fLocksText="0">
      <xdr:nvSpPr>
        <xdr:cNvPr id="12" name="団体名称ボックス"/>
        <xdr:cNvSpPr>
          <a:spLocks noChangeArrowheads="1"/>
        </xdr:cNvSpPr>
      </xdr:nvSpPr>
      <xdr:spPr bwMode="auto">
        <a:xfrm>
          <a:off x="13106400" y="285750"/>
          <a:ext cx="3810000" cy="419100"/>
        </a:xfrm>
        <a:prstGeom prst="rect"/>
        <a:noFill/>
        <a:ln w="25400">
          <a:solidFill>
            <a:srgbClr val="000000"/>
          </a:solidFill>
          <a:miter lim="800000"/>
        </a:ln>
      </xdr:spPr>
      <xdr:txBody>
        <a:bodyPr anchor="ctr"/>
        <a:lstStyle/>
        <a:p>
          <a:pPr algn="ctr"/>
          <a:r>
            <a:rPr altLang="en-US" lang="ja-JP" sz="1600" b="1">
              <a:latin typeface="ＭＳ ゴシック" pitchFamily="49" charset="-128"/>
              <a:ea typeface="ＭＳ ゴシック" pitchFamily="49" charset="-128"/>
            </a:rPr>
            <a:t>東京都国分寺市</a:t>
          </a:r>
        </a:p>
      </xdr:txBody>
    </xdr:sp>
    <xdr:clientData/>
  </xdr:twoCellAnchor>
  <xdr:twoCellAnchor>
    <xdr:from>
      <xdr:col>0</xdr:col>
      <xdr:colOff>466725</xdr:colOff>
      <xdr:row>4</xdr:row>
      <xdr:rowOff>0</xdr:rowOff>
    </xdr:from>
    <xdr:to>
      <xdr:col>3</xdr:col>
      <xdr:colOff>733425</xdr:colOff>
      <xdr:row>6</xdr:row>
      <xdr:rowOff>66675</xdr:rowOff>
    </xdr:to>
    <xdr:sp macro="">
      <xdr:nvSpPr>
        <xdr:cNvPr id="13" name="テキスト ボックス 6"/>
        <xdr:cNvSpPr txBox="1">
          <a:spLocks noChangeArrowheads="1"/>
        </xdr:cNvSpPr>
      </xdr:nvSpPr>
      <xdr:spPr bwMode="auto">
        <a:xfrm>
          <a:off x="466725" y="838200"/>
          <a:ext cx="3124200" cy="485775"/>
        </a:xfrm>
        <a:prstGeom prst="rect"/>
        <a:noFill/>
        <a:ln w="9525">
          <a:noFill/>
          <a:miter lim="800000"/>
        </a:ln>
      </xdr:spPr>
      <xdr:txBody>
        <a:bodyPr lIns="36576" tIns="22860" rIns="0" bIns="0" vertOverflow="clip" wrap="square" anchor="t" upright="1"/>
        <a:lstStyle/>
        <a:p>
          <a:pPr algn="l" rtl="1"/>
          <a:r>
            <a:rPr altLang="en-US" lang="ja-JP" sz="1600" b="1" i="0">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fLocksText="0">
      <xdr:nvSpPr>
        <xdr:cNvPr id="14" name="テキスト ボックス 13"/>
        <xdr:cNvSpPr txBox="1"/>
      </xdr:nvSpPr>
      <xdr:spPr>
        <a:xfrm>
          <a:off x="11144250" y="9934575"/>
          <a:ext cx="5629275" cy="2085975"/>
        </a:xfrm>
        <a:prstGeom prst="rect"/>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l" rtl="1"/>
          <a:r>
            <a:rPr altLang="en-US" lang="ja-JP" sz="1100" b="0" i="0">
              <a:solidFill>
                <a:srgbClr val="FF0000"/>
              </a:solidFill>
              <a:latin typeface="+mn-lt"/>
              <a:ea typeface="+mn-ea"/>
              <a:cs typeface="+mn-cs"/>
            </a:rPr>
            <a:t>　</a:t>
          </a:r>
          <a:r>
            <a:rPr altLang="ja-JP" lang="en-US" sz="1100" b="0" i="0">
              <a:solidFill>
                <a:srgbClr val="000000"/>
              </a:solidFill>
              <a:latin typeface="+mn-lt"/>
              <a:ea typeface="+mn-ea"/>
              <a:cs typeface="+mn-cs"/>
            </a:rPr>
            <a:t>26</a:t>
          </a:r>
          <a:r>
            <a:rPr altLang="ja-JP" lang="ja-JP" sz="1100" b="0" i="0">
              <a:solidFill>
                <a:srgbClr val="000000"/>
              </a:solidFill>
              <a:latin typeface="+mn-lt"/>
              <a:ea typeface="+mn-ea"/>
              <a:cs typeface="+mn-cs"/>
            </a:rPr>
            <a:t>年度の実質収支比率は</a:t>
          </a:r>
          <a:r>
            <a:rPr altLang="ja-JP" lang="en-US" sz="1100" b="0" i="0">
              <a:solidFill>
                <a:srgbClr val="000000"/>
              </a:solidFill>
              <a:latin typeface="+mn-lt"/>
              <a:ea typeface="+mn-ea"/>
              <a:cs typeface="+mn-cs"/>
            </a:rPr>
            <a:t>5.17</a:t>
          </a:r>
          <a:r>
            <a:rPr altLang="ja-JP" lang="ja-JP" sz="1100" b="0" i="0">
              <a:solidFill>
                <a:srgbClr val="000000"/>
              </a:solidFill>
              <a:latin typeface="+mn-lt"/>
              <a:ea typeface="+mn-ea"/>
              <a:cs typeface="+mn-cs"/>
            </a:rPr>
            <a:t>％となり，前年度より</a:t>
          </a:r>
          <a:r>
            <a:rPr altLang="ja-JP" lang="en-US" sz="1100" b="0" i="0">
              <a:solidFill>
                <a:srgbClr val="000000"/>
              </a:solidFill>
              <a:latin typeface="+mn-lt"/>
              <a:ea typeface="+mn-ea"/>
              <a:cs typeface="+mn-cs"/>
            </a:rPr>
            <a:t>0.39</a:t>
          </a:r>
          <a:r>
            <a:rPr altLang="en-US" lang="ja-JP" sz="1100" b="0" i="0">
              <a:solidFill>
                <a:srgbClr val="000000"/>
              </a:solidFill>
              <a:latin typeface="+mn-lt"/>
              <a:ea typeface="+mn-ea"/>
              <a:cs typeface="+mn-cs"/>
            </a:rPr>
            <a:t>ポ</a:t>
          </a:r>
          <a:r>
            <a:rPr altLang="ja-JP" lang="ja-JP" sz="1100" b="0" i="0">
              <a:solidFill>
                <a:srgbClr val="000000"/>
              </a:solidFill>
              <a:latin typeface="+mn-lt"/>
              <a:ea typeface="+mn-ea"/>
              <a:cs typeface="+mn-cs"/>
            </a:rPr>
            <a:t>イント</a:t>
          </a:r>
          <a:r>
            <a:rPr altLang="en-US" lang="ja-JP" sz="1100" b="0" i="0">
              <a:solidFill>
                <a:srgbClr val="000000"/>
              </a:solidFill>
              <a:latin typeface="+mn-lt"/>
              <a:ea typeface="+mn-ea"/>
              <a:cs typeface="+mn-cs"/>
            </a:rPr>
            <a:t>減少</a:t>
          </a:r>
          <a:r>
            <a:rPr altLang="ja-JP" lang="ja-JP" sz="1100" b="0" i="0">
              <a:solidFill>
                <a:srgbClr val="000000"/>
              </a:solidFill>
              <a:latin typeface="+mn-lt"/>
              <a:ea typeface="+mn-ea"/>
              <a:cs typeface="+mn-cs"/>
            </a:rPr>
            <a:t>した。分子となる実質収支額</a:t>
          </a:r>
          <a:r>
            <a:rPr altLang="en-US" lang="ja-JP" sz="1100" b="0" i="0">
              <a:solidFill>
                <a:srgbClr val="000000"/>
              </a:solidFill>
              <a:latin typeface="+mn-lt"/>
              <a:ea typeface="+mn-ea"/>
              <a:cs typeface="+mn-cs"/>
            </a:rPr>
            <a:t>が</a:t>
          </a:r>
          <a:r>
            <a:rPr altLang="ja-JP" lang="ja-JP" sz="1100" b="0" i="0">
              <a:solidFill>
                <a:srgbClr val="000000"/>
              </a:solidFill>
              <a:latin typeface="+mn-lt"/>
              <a:ea typeface="+mn-ea"/>
              <a:cs typeface="+mn-cs"/>
            </a:rPr>
            <a:t>前年度と比較して約</a:t>
          </a:r>
          <a:r>
            <a:rPr altLang="ja-JP" lang="en-US" sz="1100" b="0" i="0">
              <a:solidFill>
                <a:srgbClr val="000000"/>
              </a:solidFill>
              <a:latin typeface="+mn-lt"/>
              <a:ea typeface="+mn-ea"/>
              <a:cs typeface="+mn-cs"/>
            </a:rPr>
            <a:t>8.900</a:t>
          </a:r>
          <a:r>
            <a:rPr altLang="ja-JP" lang="ja-JP" sz="1100" b="0" i="0">
              <a:solidFill>
                <a:srgbClr val="000000"/>
              </a:solidFill>
              <a:latin typeface="+mn-lt"/>
              <a:ea typeface="+mn-ea"/>
              <a:cs typeface="+mn-cs"/>
            </a:rPr>
            <a:t>万円</a:t>
          </a:r>
          <a:r>
            <a:rPr altLang="en-US" lang="ja-JP" sz="1100" b="0" i="0">
              <a:solidFill>
                <a:srgbClr val="000000"/>
              </a:solidFill>
              <a:latin typeface="+mn-lt"/>
              <a:ea typeface="+mn-ea"/>
              <a:cs typeface="+mn-cs"/>
            </a:rPr>
            <a:t>減少</a:t>
          </a:r>
          <a:r>
            <a:rPr altLang="ja-JP" lang="ja-JP" sz="1100" b="0" i="0">
              <a:solidFill>
                <a:srgbClr val="000000"/>
              </a:solidFill>
              <a:latin typeface="+mn-lt"/>
              <a:ea typeface="+mn-ea"/>
              <a:cs typeface="+mn-cs"/>
            </a:rPr>
            <a:t>しており，実質収支比率も</a:t>
          </a:r>
          <a:r>
            <a:rPr altLang="en-US" lang="ja-JP" sz="1100" b="0" i="0">
              <a:solidFill>
                <a:srgbClr val="000000"/>
              </a:solidFill>
              <a:latin typeface="+mn-lt"/>
              <a:ea typeface="+mn-ea"/>
              <a:cs typeface="+mn-cs"/>
            </a:rPr>
            <a:t>減少</a:t>
          </a:r>
          <a:r>
            <a:rPr altLang="ja-JP" lang="ja-JP" sz="1100" b="0" i="0">
              <a:solidFill>
                <a:srgbClr val="000000"/>
              </a:solidFill>
              <a:latin typeface="+mn-lt"/>
              <a:ea typeface="+mn-ea"/>
              <a:cs typeface="+mn-cs"/>
            </a:rPr>
            <a:t>している。実質収支比率は，一般的には３～５％が望ましい数値とされているため，適正な数値を維持している。</a:t>
          </a:r>
          <a:endParaRPr altLang="ja-JP" lang="ja-JP" sz="1400">
            <a:solidFill>
              <a:srgbClr val="000000"/>
            </a:solidFill>
          </a:endParaRPr>
        </a:p>
        <a:p>
          <a:pPr algn="l"/>
          <a:r>
            <a:rPr altLang="ja-JP" lang="ja-JP" sz="1100" b="0" i="0">
              <a:solidFill>
                <a:srgbClr val="000000"/>
              </a:solidFill>
              <a:latin typeface="+mn-lt"/>
              <a:ea typeface="+mn-ea"/>
              <a:cs typeface="+mn-cs"/>
            </a:rPr>
            <a:t>　実質単年度収支</a:t>
          </a:r>
          <a:r>
            <a:rPr altLang="en-US" lang="ja-JP" sz="1100" b="0" i="0">
              <a:solidFill>
                <a:srgbClr val="000000"/>
              </a:solidFill>
              <a:latin typeface="+mn-lt"/>
              <a:ea typeface="+mn-ea"/>
              <a:cs typeface="+mn-cs"/>
            </a:rPr>
            <a:t>比率</a:t>
          </a:r>
          <a:r>
            <a:rPr altLang="ja-JP" lang="ja-JP" sz="1100" b="0" i="0">
              <a:solidFill>
                <a:srgbClr val="000000"/>
              </a:solidFill>
              <a:latin typeface="+mn-lt"/>
              <a:ea typeface="+mn-ea"/>
              <a:cs typeface="+mn-cs"/>
            </a:rPr>
            <a:t>は</a:t>
          </a:r>
          <a:r>
            <a:rPr altLang="ja-JP" lang="en-US" sz="1100" b="0" i="0">
              <a:solidFill>
                <a:srgbClr val="000000"/>
              </a:solidFill>
              <a:latin typeface="+mn-lt"/>
              <a:ea typeface="+mn-ea"/>
              <a:cs typeface="+mn-cs"/>
            </a:rPr>
            <a:t>2.63</a:t>
          </a:r>
          <a:r>
            <a:rPr altLang="ja-JP" lang="ja-JP" sz="1100" b="0" i="0">
              <a:solidFill>
                <a:srgbClr val="000000"/>
              </a:solidFill>
              <a:latin typeface="+mn-lt"/>
              <a:ea typeface="+mn-ea"/>
              <a:cs typeface="+mn-cs"/>
            </a:rPr>
            <a:t>％となり，前年度より</a:t>
          </a:r>
          <a:r>
            <a:rPr altLang="ja-JP" lang="en-US" sz="1100" b="0" i="0">
              <a:solidFill>
                <a:srgbClr val="000000"/>
              </a:solidFill>
              <a:latin typeface="+mn-lt"/>
              <a:ea typeface="+mn-ea"/>
              <a:cs typeface="+mn-cs"/>
            </a:rPr>
            <a:t>1.41</a:t>
          </a:r>
          <a:r>
            <a:rPr altLang="ja-JP" lang="ja-JP" sz="1100" b="0" i="0">
              <a:solidFill>
                <a:srgbClr val="000000"/>
              </a:solidFill>
              <a:latin typeface="+mn-lt"/>
              <a:ea typeface="+mn-ea"/>
              <a:cs typeface="+mn-cs"/>
            </a:rPr>
            <a:t>ポイント増加した。要因としては，</a:t>
          </a:r>
          <a:r>
            <a:rPr altLang="en-US" lang="ja-JP" sz="1100" b="0" i="0">
              <a:solidFill>
                <a:srgbClr val="000000"/>
              </a:solidFill>
              <a:latin typeface="+mn-lt"/>
              <a:ea typeface="+mn-ea"/>
              <a:cs typeface="+mn-cs"/>
            </a:rPr>
            <a:t>財政調整基金積立金</a:t>
          </a:r>
          <a:r>
            <a:rPr altLang="ja-JP" lang="ja-JP" sz="1100" b="0" i="0">
              <a:solidFill>
                <a:srgbClr val="000000"/>
              </a:solidFill>
              <a:latin typeface="+mn-lt"/>
              <a:ea typeface="+mn-ea"/>
              <a:cs typeface="+mn-cs"/>
            </a:rPr>
            <a:t>の増加の影響により</a:t>
          </a:r>
          <a:r>
            <a:rPr altLang="en-US" lang="ja-JP" sz="1100" b="0" i="0">
              <a:solidFill>
                <a:srgbClr val="000000"/>
              </a:solidFill>
              <a:latin typeface="+mn-lt"/>
              <a:ea typeface="+mn-ea"/>
              <a:cs typeface="+mn-cs"/>
            </a:rPr>
            <a:t>実質単年度</a:t>
          </a:r>
          <a:r>
            <a:rPr altLang="ja-JP" lang="ja-JP" sz="1100" b="0" i="0">
              <a:solidFill>
                <a:srgbClr val="000000"/>
              </a:solidFill>
              <a:latin typeface="+mn-lt"/>
              <a:ea typeface="+mn-ea"/>
              <a:cs typeface="+mn-cs"/>
            </a:rPr>
            <a:t>収支</a:t>
          </a:r>
          <a:r>
            <a:rPr altLang="en-US" lang="ja-JP" sz="1100" b="0" i="0">
              <a:solidFill>
                <a:srgbClr val="000000"/>
              </a:solidFill>
              <a:latin typeface="+mn-lt"/>
              <a:ea typeface="+mn-ea"/>
              <a:cs typeface="+mn-cs"/>
            </a:rPr>
            <a:t>が</a:t>
          </a:r>
          <a:r>
            <a:rPr altLang="ja-JP" lang="ja-JP" sz="1100" b="0" i="0">
              <a:solidFill>
                <a:srgbClr val="000000"/>
              </a:solidFill>
              <a:latin typeface="+mn-lt"/>
              <a:ea typeface="+mn-ea"/>
              <a:cs typeface="+mn-cs"/>
            </a:rPr>
            <a:t>大きく増加したことがあげられる。</a:t>
          </a:r>
          <a:endParaRPr altLang="ja-JP" lang="ja-JP" sz="1400">
            <a:solidFill>
              <a:srgbClr val="000000"/>
            </a:solidFill>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xdr:nvGraphicFramePr>
      <xdr:xfrm>
        <a:off x="447675" y="733425"/>
        <a:ext cx="17602200" cy="5762625"/>
      </xdr:xfrm>
      <a:graphic>
        <a:graphicData uri="http://schemas.openxmlformats.org/drawingml/2006/chart">
          <c:chart xmlns:c="http://schemas.openxmlformats.org/drawingml/2006/chart"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xdr:nvSpPr>
        <xdr:cNvPr id="3" name="正方形/長方形 3"/>
        <xdr:cNvSpPr>
          <a:spLocks noChangeArrowheads="1"/>
        </xdr:cNvSpPr>
      </xdr:nvSpPr>
      <xdr:spPr bwMode="auto">
        <a:xfrm>
          <a:off x="11353800" y="6896100"/>
          <a:ext cx="6305550" cy="5448300"/>
        </a:xfrm>
        <a:prstGeom prst="rect"/>
        <a:solidFill>
          <a:srgbClr val="FFFFFF"/>
        </a:solidFill>
        <a:ln w="19050" algn="ctr">
          <a:solidFill>
            <a:srgbClr val="000000"/>
          </a:solidFill>
          <a:miter lim="800000"/>
        </a:ln>
      </xdr:spPr>
    </xdr:sp>
    <xdr:clientData/>
  </xdr:twoCellAnchor>
  <xdr:twoCellAnchor>
    <xdr:from>
      <xdr:col>10</xdr:col>
      <xdr:colOff>533400</xdr:colOff>
      <xdr:row>32</xdr:row>
      <xdr:rowOff>28575</xdr:rowOff>
    </xdr:from>
    <xdr:to>
      <xdr:col>11</xdr:col>
      <xdr:colOff>914400</xdr:colOff>
      <xdr:row>33</xdr:row>
      <xdr:rowOff>19050</xdr:rowOff>
    </xdr:to>
    <xdr:sp macro="">
      <xdr:nvSpPr>
        <xdr:cNvPr id="4" name="テキスト ボックス 4"/>
        <xdr:cNvSpPr txBox="1">
          <a:spLocks noChangeArrowheads="1"/>
        </xdr:cNvSpPr>
      </xdr:nvSpPr>
      <xdr:spPr bwMode="auto">
        <a:xfrm>
          <a:off x="11420475" y="6924675"/>
          <a:ext cx="1524000" cy="485775"/>
        </a:xfrm>
        <a:prstGeom prst="rect"/>
        <a:noFill/>
        <a:ln w="9525">
          <a:noFill/>
          <a:miter lim="800000"/>
        </a:ln>
      </xdr:spPr>
      <xdr:txBody>
        <a:bodyPr lIns="36576" tIns="22860" rIns="0" bIns="0" vertOverflow="clip" wrap="square" anchor="t" upright="1"/>
        <a:lstStyle/>
        <a:p>
          <a:pPr algn="l" rtl="1"/>
          <a:r>
            <a:rPr altLang="en-US" lang="ja-JP" sz="1500" b="1" i="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775" cy="495300"/>
        </a:xfrm>
        <a:prstGeom prst="line"/>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fLocksText="0">
      <xdr:nvSpPr>
        <xdr:cNvPr id="6" name="表題ボックス"/>
        <xdr:cNvSpPr>
          <a:spLocks noChangeArrowheads="1"/>
        </xdr:cNvSpPr>
      </xdr:nvSpPr>
      <xdr:spPr bwMode="auto">
        <a:xfrm>
          <a:off x="142875" y="142875"/>
          <a:ext cx="10325100" cy="638175"/>
        </a:xfrm>
        <a:prstGeom prst="rect"/>
        <a:noFill/>
        <a:ln w="9525">
          <a:noFill/>
          <a:miter lim="800000"/>
        </a:ln>
      </xdr:spPr>
      <xdr:txBody>
        <a:bodyPr lIns="54864" tIns="32004" rIns="0" bIns="32004" vertOverflow="clip" wrap="square" anchor="ctr" upright="1"/>
        <a:lstStyle/>
        <a:p>
          <a:pPr algn="l" rtl="1">
            <a:defRPr sz="1000"/>
          </a:pPr>
          <a:r>
            <a:rPr altLang="en-US" lang="ja-JP" sz="2400" b="1" i="0">
              <a:solidFill>
                <a:srgbClr val="000000"/>
              </a:solidFill>
              <a:latin typeface="ＭＳ ゴシック"/>
              <a:ea typeface="ＭＳ ゴシック"/>
            </a:rPr>
            <a:t>（</a:t>
          </a:r>
          <a:r>
            <a:rPr altLang="ja-JP" lang="en-US" sz="2400" b="1" i="0">
              <a:solidFill>
                <a:srgbClr val="000000"/>
              </a:solidFill>
              <a:latin typeface="ＭＳ ゴシック"/>
              <a:ea typeface="ＭＳ ゴシック"/>
            </a:rPr>
            <a:t>6</a:t>
          </a:r>
          <a:r>
            <a:rPr altLang="en-US" lang="ja-JP" sz="2400" b="1" i="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fLocksText="0">
      <xdr:nvSpPr>
        <xdr:cNvPr id="7" name="年度ボックス"/>
        <xdr:cNvSpPr>
          <a:spLocks noChangeArrowheads="1"/>
        </xdr:cNvSpPr>
      </xdr:nvSpPr>
      <xdr:spPr bwMode="auto">
        <a:xfrm>
          <a:off x="10810875" y="238125"/>
          <a:ext cx="2533650" cy="457200"/>
        </a:xfrm>
        <a:prstGeom prst="rect"/>
        <a:noFill/>
        <a:ln w="25400">
          <a:solidFill>
            <a:srgbClr val="000000"/>
          </a:solidFill>
          <a:miter lim="800000"/>
        </a:ln>
      </xdr:spPr>
      <xdr:txBody>
        <a:bodyPr anchor="ctr"/>
        <a:lstStyle/>
        <a:p>
          <a:pPr algn="ctr"/>
          <a:r>
            <a:rPr altLang="en-US" lang="ja-JP" sz="1600" b="1">
              <a:latin typeface="ＭＳ ゴシック" pitchFamily="49" charset="-128"/>
              <a:ea typeface="ＭＳ ゴシック" pitchFamily="49" charset="-128"/>
            </a:rPr>
            <a:t>平成</a:t>
          </a:r>
          <a:r>
            <a:rPr altLang="ja-JP" lang="en-US" sz="1600" b="1">
              <a:latin typeface="ＭＳ ゴシック" pitchFamily="49" charset="-128"/>
              <a:ea typeface="ＭＳ ゴシック" pitchFamily="49" charset="-128"/>
            </a:rPr>
            <a:t>26</a:t>
          </a:r>
          <a:r>
            <a:rPr altLang="en-US" lang="ja-JP"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fLocksText="0">
      <xdr:nvSpPr>
        <xdr:cNvPr id="8" name="団体名称ボックス"/>
        <xdr:cNvSpPr>
          <a:spLocks noChangeArrowheads="1"/>
        </xdr:cNvSpPr>
      </xdr:nvSpPr>
      <xdr:spPr bwMode="auto">
        <a:xfrm>
          <a:off x="13830300" y="238125"/>
          <a:ext cx="3810000" cy="457200"/>
        </a:xfrm>
        <a:prstGeom prst="rect"/>
        <a:noFill/>
        <a:ln w="25400">
          <a:solidFill>
            <a:srgbClr val="000000"/>
          </a:solidFill>
          <a:miter lim="800000"/>
        </a:ln>
      </xdr:spPr>
      <xdr:txBody>
        <a:bodyPr anchor="ctr"/>
        <a:lstStyle/>
        <a:p>
          <a:pPr algn="ctr"/>
          <a:r>
            <a:rPr altLang="en-US" lang="ja-JP" sz="1600" b="1">
              <a:latin typeface="ＭＳ ゴシック" pitchFamily="49" charset="-128"/>
              <a:ea typeface="ＭＳ ゴシック" pitchFamily="49" charset="-128"/>
            </a:rPr>
            <a:t>東京都国分寺市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xdr:nvSpPr>
        <xdr:cNvPr id="9" name="テキスト ボックス 6"/>
        <xdr:cNvSpPr txBox="1">
          <a:spLocks noChangeArrowheads="1"/>
        </xdr:cNvSpPr>
      </xdr:nvSpPr>
      <xdr:spPr bwMode="auto">
        <a:xfrm>
          <a:off x="504825" y="657225"/>
          <a:ext cx="4314825" cy="381000"/>
        </a:xfrm>
        <a:prstGeom prst="rect"/>
        <a:noFill/>
        <a:ln w="9525">
          <a:noFill/>
          <a:miter lim="800000"/>
        </a:ln>
      </xdr:spPr>
      <xdr:txBody>
        <a:bodyPr lIns="36576" tIns="22860" rIns="0" bIns="0" vertOverflow="clip" wrap="square" anchor="t" upright="1"/>
        <a:lstStyle/>
        <a:p>
          <a:pPr algn="l" rtl="1"/>
          <a:r>
            <a:rPr altLang="en-US" lang="ja-JP" sz="1600" b="1" i="0">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fLocksText="0">
      <xdr:nvSpPr>
        <xdr:cNvPr id="10" name="テキスト ボックス 9"/>
        <xdr:cNvSpPr txBox="1"/>
      </xdr:nvSpPr>
      <xdr:spPr>
        <a:xfrm>
          <a:off x="11487150" y="7248525"/>
          <a:ext cx="6038850" cy="4876800"/>
        </a:xfrm>
        <a:prstGeom prst="rect"/>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r>
            <a:rPr altLang="ja-JP" lang="ja-JP" sz="1100" baseline="0">
              <a:solidFill>
                <a:schemeClr val="tx1"/>
              </a:solidFill>
              <a:latin typeface="+mn-lt"/>
              <a:ea typeface="+mn-ea"/>
              <a:cs typeface="+mn-cs"/>
            </a:rPr>
            <a:t>　</a:t>
          </a:r>
          <a:r>
            <a:rPr altLang="ja-JP" lang="ja-JP" sz="1400">
              <a:solidFill>
                <a:srgbClr val="000000"/>
              </a:solidFill>
              <a:latin typeface="+mn-lt"/>
              <a:ea typeface="+mn-ea"/>
              <a:cs typeface="+mn-cs"/>
            </a:rPr>
            <a:t>国民健康保険特別会計については，前年度に引き続き赤字が発生している（約</a:t>
          </a:r>
          <a:r>
            <a:rPr altLang="ja-JP" lang="en-US" sz="1400">
              <a:solidFill>
                <a:srgbClr val="000000"/>
              </a:solidFill>
              <a:latin typeface="+mn-lt"/>
              <a:ea typeface="+mn-ea"/>
              <a:cs typeface="+mn-cs"/>
            </a:rPr>
            <a:t>5</a:t>
          </a:r>
          <a:r>
            <a:rPr altLang="ja-JP" lang="ja-JP" sz="1400">
              <a:solidFill>
                <a:srgbClr val="000000"/>
              </a:solidFill>
              <a:latin typeface="+mn-lt"/>
              <a:ea typeface="+mn-ea"/>
              <a:cs typeface="+mn-cs"/>
            </a:rPr>
            <a:t>億</a:t>
          </a:r>
          <a:r>
            <a:rPr altLang="ja-JP" lang="en-US" sz="1400">
              <a:solidFill>
                <a:srgbClr val="000000"/>
              </a:solidFill>
              <a:latin typeface="+mn-lt"/>
              <a:ea typeface="+mn-ea"/>
              <a:cs typeface="+mn-cs"/>
            </a:rPr>
            <a:t>1,800</a:t>
          </a:r>
          <a:r>
            <a:rPr altLang="ja-JP" lang="ja-JP" sz="1400">
              <a:solidFill>
                <a:srgbClr val="000000"/>
              </a:solidFill>
              <a:latin typeface="+mn-lt"/>
              <a:ea typeface="+mn-ea"/>
              <a:cs typeface="+mn-cs"/>
            </a:rPr>
            <a:t>万円）。平成</a:t>
          </a:r>
          <a:r>
            <a:rPr altLang="ja-JP" lang="en-US" sz="1400">
              <a:solidFill>
                <a:srgbClr val="000000"/>
              </a:solidFill>
              <a:latin typeface="+mn-lt"/>
              <a:ea typeface="+mn-ea"/>
              <a:cs typeface="+mn-cs"/>
            </a:rPr>
            <a:t>21</a:t>
          </a:r>
          <a:r>
            <a:rPr altLang="ja-JP" lang="ja-JP" sz="1400">
              <a:solidFill>
                <a:srgbClr val="000000"/>
              </a:solidFill>
              <a:latin typeface="+mn-lt"/>
              <a:ea typeface="+mn-ea"/>
              <a:cs typeface="+mn-cs"/>
            </a:rPr>
            <a:t>年度から</a:t>
          </a:r>
          <a:r>
            <a:rPr altLang="en-US" lang="ja-JP" sz="1400">
              <a:solidFill>
                <a:srgbClr val="000000"/>
              </a:solidFill>
              <a:latin typeface="+mn-lt"/>
              <a:ea typeface="+mn-ea"/>
              <a:cs typeface="+mn-cs"/>
            </a:rPr>
            <a:t>６</a:t>
          </a:r>
          <a:r>
            <a:rPr altLang="ja-JP" lang="ja-JP" sz="1400">
              <a:solidFill>
                <a:srgbClr val="000000"/>
              </a:solidFill>
              <a:latin typeface="+mn-lt"/>
              <a:ea typeface="+mn-ea"/>
              <a:cs typeface="+mn-cs"/>
            </a:rPr>
            <a:t>年連続の赤字である。加入者の高齢化，医療技術の高度化に伴う医療費の増大，及び国民健康保険税収の伸び悩み等が主な要因であると考えられる。平成</a:t>
          </a:r>
          <a:r>
            <a:rPr altLang="ja-JP" lang="en-US" sz="1400">
              <a:solidFill>
                <a:srgbClr val="000000"/>
              </a:solidFill>
              <a:latin typeface="+mn-lt"/>
              <a:ea typeface="+mn-ea"/>
              <a:cs typeface="+mn-cs"/>
            </a:rPr>
            <a:t>26</a:t>
          </a:r>
          <a:r>
            <a:rPr altLang="ja-JP" lang="ja-JP" sz="1400">
              <a:solidFill>
                <a:srgbClr val="000000"/>
              </a:solidFill>
              <a:latin typeface="+mn-lt"/>
              <a:ea typeface="+mn-ea"/>
              <a:cs typeface="+mn-cs"/>
            </a:rPr>
            <a:t>年度においては，単年度赤字となることを回避するため，一般会計からの繰入金を増額した。結果，前年度と比べて赤字額は減少することとなった。 </a:t>
          </a:r>
          <a:endParaRPr altLang="ja-JP" lang="ja-JP" sz="1400">
            <a:solidFill>
              <a:srgbClr val="000000"/>
            </a:solidFill>
          </a:endParaRPr>
        </a:p>
        <a:p>
          <a:r>
            <a:rPr altLang="ja-JP" lang="ja-JP" sz="1400">
              <a:solidFill>
                <a:srgbClr val="000000"/>
              </a:solidFill>
              <a:latin typeface="+mn-lt"/>
              <a:ea typeface="+mn-ea"/>
              <a:cs typeface="+mn-cs"/>
            </a:rPr>
            <a:t> とはいえ，全ての赤字を即座に解消することは困難であり，今後も健康の維持・増進，生活習慣病の予防，健康診査の受診拡大など，加入者の医療費を抑制する施策に取り組み，赤字額の減少に努める必要がある。その他の会計では赤字は発生していない。</a:t>
          </a:r>
          <a:endParaRPr altLang="ja-JP" lang="ja-JP" sz="1400">
            <a:solidFill>
              <a:srgbClr val="000000"/>
            </a:solidFill>
          </a:endParaRPr>
        </a:p>
        <a:p>
          <a:r>
            <a:rPr altLang="ja-JP" lang="en-US" sz="1400">
              <a:solidFill>
                <a:srgbClr val="000000"/>
              </a:solidFill>
              <a:latin typeface="+mn-lt"/>
              <a:ea typeface="+mn-ea"/>
              <a:cs typeface="+mn-cs"/>
            </a:rPr>
            <a:t>  </a:t>
          </a:r>
          <a:r>
            <a:rPr altLang="ja-JP" lang="ja-JP" sz="1400">
              <a:solidFill>
                <a:srgbClr val="000000"/>
              </a:solidFill>
              <a:latin typeface="+mn-lt"/>
              <a:ea typeface="+mn-ea"/>
              <a:cs typeface="+mn-cs"/>
            </a:rPr>
            <a:t>また，国分寺駅北口地区第一種市街地再開発事業特別会計において，再開発ビルの保留床に相当する敷地の共有持分土地収入見込額から歳出，地方債残高の経費を差引いた</a:t>
          </a:r>
          <a:r>
            <a:rPr altLang="en-US" lang="ja-JP" sz="1400">
              <a:solidFill>
                <a:srgbClr val="000000"/>
              </a:solidFill>
              <a:latin typeface="+mn-lt"/>
              <a:ea typeface="+mn-ea"/>
              <a:cs typeface="+mn-cs"/>
            </a:rPr>
            <a:t>額</a:t>
          </a:r>
          <a:r>
            <a:rPr altLang="ja-JP" lang="ja-JP" sz="1400">
              <a:solidFill>
                <a:srgbClr val="000000"/>
              </a:solidFill>
              <a:latin typeface="+mn-lt"/>
              <a:ea typeface="+mn-ea"/>
              <a:cs typeface="+mn-cs"/>
            </a:rPr>
            <a:t>を算入したことにより，</a:t>
          </a:r>
          <a:r>
            <a:rPr altLang="en-US" lang="ja-JP" sz="1400">
              <a:solidFill>
                <a:srgbClr val="000000"/>
              </a:solidFill>
              <a:latin typeface="+mn-lt"/>
              <a:ea typeface="+mn-ea"/>
              <a:cs typeface="+mn-cs"/>
            </a:rPr>
            <a:t>平成</a:t>
          </a:r>
          <a:r>
            <a:rPr altLang="ja-JP" lang="en-US" sz="1400">
              <a:solidFill>
                <a:srgbClr val="000000"/>
              </a:solidFill>
              <a:latin typeface="+mn-lt"/>
              <a:ea typeface="+mn-ea"/>
              <a:cs typeface="+mn-cs"/>
            </a:rPr>
            <a:t>25</a:t>
          </a:r>
          <a:r>
            <a:rPr altLang="en-US" lang="ja-JP" sz="1400">
              <a:solidFill>
                <a:srgbClr val="000000"/>
              </a:solidFill>
              <a:latin typeface="+mn-lt"/>
              <a:ea typeface="+mn-ea"/>
              <a:cs typeface="+mn-cs"/>
            </a:rPr>
            <a:t>年度から</a:t>
          </a:r>
          <a:r>
            <a:rPr altLang="ja-JP" lang="ja-JP" sz="1400">
              <a:solidFill>
                <a:srgbClr val="000000"/>
              </a:solidFill>
              <a:latin typeface="+mn-lt"/>
              <a:ea typeface="+mn-ea"/>
              <a:cs typeface="+mn-cs"/>
            </a:rPr>
            <a:t>黒字額が大幅に増額となっている。</a:t>
          </a:r>
          <a:endParaRPr altLang="ja-JP" lang="ja-JP" sz="1400">
            <a:solidFill>
              <a:srgbClr val="000000"/>
            </a:solidFill>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775" cy="495300"/>
        </a:xfrm>
        <a:prstGeom prst="line"/>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fLocksText="0">
      <xdr:nvSpPr>
        <xdr:cNvPr id="12" name="凡例1"/>
        <xdr:cNvSpPr/>
      </xdr:nvSpPr>
      <xdr:spPr bwMode="auto">
        <a:xfrm>
          <a:off x="638175" y="7477125"/>
          <a:ext cx="504825" cy="295275"/>
        </a:xfrm>
        <a:prstGeom prst="rect"/>
        <a:solidFill>
          <a:srgbClr val="FF8080"/>
        </a:solidFill>
        <a:ln w="63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1</xdr:col>
      <xdr:colOff>130175</xdr:colOff>
      <xdr:row>34</xdr:row>
      <xdr:rowOff>88900</xdr:rowOff>
    </xdr:from>
    <xdr:to>
      <xdr:col>1</xdr:col>
      <xdr:colOff>638175</xdr:colOff>
      <xdr:row>34</xdr:row>
      <xdr:rowOff>377825</xdr:rowOff>
    </xdr:to>
    <xdr:sp macro="" fLocksText="0">
      <xdr:nvSpPr>
        <xdr:cNvPr id="13" name="凡例2"/>
        <xdr:cNvSpPr/>
      </xdr:nvSpPr>
      <xdr:spPr bwMode="auto">
        <a:xfrm>
          <a:off x="638175" y="7972425"/>
          <a:ext cx="504825" cy="295275"/>
        </a:xfrm>
        <a:prstGeom prst="rect"/>
        <a:solidFill>
          <a:srgbClr val="00FFFF"/>
        </a:solidFill>
        <a:ln w="63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1</xdr:col>
      <xdr:colOff>130175</xdr:colOff>
      <xdr:row>35</xdr:row>
      <xdr:rowOff>88900</xdr:rowOff>
    </xdr:from>
    <xdr:to>
      <xdr:col>1</xdr:col>
      <xdr:colOff>638175</xdr:colOff>
      <xdr:row>35</xdr:row>
      <xdr:rowOff>377825</xdr:rowOff>
    </xdr:to>
    <xdr:sp macro="" fLocksText="0">
      <xdr:nvSpPr>
        <xdr:cNvPr id="14" name="凡例3"/>
        <xdr:cNvSpPr/>
      </xdr:nvSpPr>
      <xdr:spPr bwMode="auto">
        <a:xfrm>
          <a:off x="638175" y="8467725"/>
          <a:ext cx="504825" cy="295275"/>
        </a:xfrm>
        <a:prstGeom prst="rect"/>
        <a:solidFill>
          <a:srgbClr val="008000"/>
        </a:solidFill>
        <a:ln w="63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1</xdr:col>
      <xdr:colOff>130175</xdr:colOff>
      <xdr:row>36</xdr:row>
      <xdr:rowOff>88900</xdr:rowOff>
    </xdr:from>
    <xdr:to>
      <xdr:col>1</xdr:col>
      <xdr:colOff>638175</xdr:colOff>
      <xdr:row>36</xdr:row>
      <xdr:rowOff>377825</xdr:rowOff>
    </xdr:to>
    <xdr:sp macro="" fLocksText="0">
      <xdr:nvSpPr>
        <xdr:cNvPr id="15" name="凡例4"/>
        <xdr:cNvSpPr/>
      </xdr:nvSpPr>
      <xdr:spPr bwMode="auto">
        <a:xfrm>
          <a:off x="638175" y="8963025"/>
          <a:ext cx="504825" cy="295275"/>
        </a:xfrm>
        <a:prstGeom prst="rect"/>
        <a:solidFill>
          <a:srgbClr val="9999FF"/>
        </a:solidFill>
        <a:ln w="63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1</xdr:col>
      <xdr:colOff>130175</xdr:colOff>
      <xdr:row>37</xdr:row>
      <xdr:rowOff>88900</xdr:rowOff>
    </xdr:from>
    <xdr:to>
      <xdr:col>1</xdr:col>
      <xdr:colOff>638175</xdr:colOff>
      <xdr:row>37</xdr:row>
      <xdr:rowOff>377825</xdr:rowOff>
    </xdr:to>
    <xdr:sp macro="" fLocksText="0">
      <xdr:nvSpPr>
        <xdr:cNvPr id="16" name="凡例5"/>
        <xdr:cNvSpPr/>
      </xdr:nvSpPr>
      <xdr:spPr bwMode="auto">
        <a:xfrm>
          <a:off x="638175" y="9458325"/>
          <a:ext cx="504825" cy="295275"/>
        </a:xfrm>
        <a:prstGeom prst="rect"/>
        <a:solidFill>
          <a:srgbClr val="FF6600"/>
        </a:solidFill>
        <a:ln w="63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1</xdr:col>
      <xdr:colOff>130175</xdr:colOff>
      <xdr:row>38</xdr:row>
      <xdr:rowOff>88900</xdr:rowOff>
    </xdr:from>
    <xdr:to>
      <xdr:col>1</xdr:col>
      <xdr:colOff>638175</xdr:colOff>
      <xdr:row>38</xdr:row>
      <xdr:rowOff>377825</xdr:rowOff>
    </xdr:to>
    <xdr:sp macro="" fLocksText="0">
      <xdr:nvSpPr>
        <xdr:cNvPr id="17" name="凡例6"/>
        <xdr:cNvSpPr/>
      </xdr:nvSpPr>
      <xdr:spPr bwMode="auto">
        <a:xfrm>
          <a:off x="638175" y="9953625"/>
          <a:ext cx="504825" cy="295275"/>
        </a:xfrm>
        <a:prstGeom prst="rect"/>
        <a:solidFill>
          <a:srgbClr val="FFFF00"/>
        </a:solidFill>
        <a:ln w="63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1</xdr:col>
      <xdr:colOff>130175</xdr:colOff>
      <xdr:row>39</xdr:row>
      <xdr:rowOff>88900</xdr:rowOff>
    </xdr:from>
    <xdr:to>
      <xdr:col>1</xdr:col>
      <xdr:colOff>638175</xdr:colOff>
      <xdr:row>39</xdr:row>
      <xdr:rowOff>377825</xdr:rowOff>
    </xdr:to>
    <xdr:sp macro="" fLocksText="0">
      <xdr:nvSpPr>
        <xdr:cNvPr id="18" name="凡例7"/>
        <xdr:cNvSpPr/>
      </xdr:nvSpPr>
      <xdr:spPr bwMode="auto">
        <a:xfrm>
          <a:off x="638175" y="10448925"/>
          <a:ext cx="504825" cy="295275"/>
        </a:xfrm>
        <a:prstGeom prst="rect"/>
        <a:solidFill>
          <a:srgbClr val="800080"/>
        </a:solidFill>
        <a:ln w="63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1</xdr:col>
      <xdr:colOff>130175</xdr:colOff>
      <xdr:row>40</xdr:row>
      <xdr:rowOff>88900</xdr:rowOff>
    </xdr:from>
    <xdr:to>
      <xdr:col>1</xdr:col>
      <xdr:colOff>638175</xdr:colOff>
      <xdr:row>40</xdr:row>
      <xdr:rowOff>377825</xdr:rowOff>
    </xdr:to>
    <xdr:sp macro="" fLocksText="0">
      <xdr:nvSpPr>
        <xdr:cNvPr id="19" name="凡例8"/>
        <xdr:cNvSpPr/>
      </xdr:nvSpPr>
      <xdr:spPr bwMode="auto">
        <a:xfrm>
          <a:off x="638175" y="10944225"/>
          <a:ext cx="504825" cy="295275"/>
        </a:xfrm>
        <a:prstGeom prst="rect"/>
        <a:solidFill>
          <a:srgbClr val="00FF00"/>
        </a:solidFill>
        <a:ln w="63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1</xdr:col>
      <xdr:colOff>130175</xdr:colOff>
      <xdr:row>41</xdr:row>
      <xdr:rowOff>88900</xdr:rowOff>
    </xdr:from>
    <xdr:to>
      <xdr:col>1</xdr:col>
      <xdr:colOff>638175</xdr:colOff>
      <xdr:row>41</xdr:row>
      <xdr:rowOff>377825</xdr:rowOff>
    </xdr:to>
    <xdr:sp macro="" fLocksText="0">
      <xdr:nvSpPr>
        <xdr:cNvPr id="20" name="凡例9"/>
        <xdr:cNvSpPr/>
      </xdr:nvSpPr>
      <xdr:spPr bwMode="auto">
        <a:xfrm>
          <a:off x="638175" y="11439525"/>
          <a:ext cx="504825" cy="295275"/>
        </a:xfrm>
        <a:prstGeom prst="rect"/>
        <a:solidFill>
          <a:srgbClr val="FF0000"/>
        </a:solidFill>
        <a:ln w="63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1</xdr:col>
      <xdr:colOff>130175</xdr:colOff>
      <xdr:row>42</xdr:row>
      <xdr:rowOff>88900</xdr:rowOff>
    </xdr:from>
    <xdr:to>
      <xdr:col>1</xdr:col>
      <xdr:colOff>638175</xdr:colOff>
      <xdr:row>42</xdr:row>
      <xdr:rowOff>377825</xdr:rowOff>
    </xdr:to>
    <xdr:sp macro="" fLocksText="0">
      <xdr:nvSpPr>
        <xdr:cNvPr id="21" name="凡例10"/>
        <xdr:cNvSpPr/>
      </xdr:nvSpPr>
      <xdr:spPr bwMode="auto">
        <a:xfrm>
          <a:off x="638175" y="11934825"/>
          <a:ext cx="504825" cy="295275"/>
        </a:xfrm>
        <a:prstGeom prst="rect"/>
        <a:solidFill>
          <a:srgbClr val="0000FF"/>
        </a:solidFill>
        <a:ln w="63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123825</xdr:colOff>
      <xdr:row>0</xdr:row>
      <xdr:rowOff>123825</xdr:rowOff>
    </xdr:from>
    <xdr:to>
      <xdr:col>11</xdr:col>
      <xdr:colOff>695325</xdr:colOff>
      <xdr:row>4</xdr:row>
      <xdr:rowOff>76200</xdr:rowOff>
    </xdr:to>
    <xdr:sp macro="" fLocksText="0">
      <xdr:nvSpPr>
        <xdr:cNvPr id="2" name="表題ボックス"/>
        <xdr:cNvSpPr>
          <a:spLocks noChangeArrowheads="1"/>
        </xdr:cNvSpPr>
      </xdr:nvSpPr>
      <xdr:spPr bwMode="auto">
        <a:xfrm>
          <a:off x="123825" y="123825"/>
          <a:ext cx="9525000" cy="638175"/>
        </a:xfrm>
        <a:prstGeom prst="rect"/>
        <a:noFill/>
        <a:ln w="9525">
          <a:noFill/>
          <a:miter lim="800000"/>
        </a:ln>
      </xdr:spPr>
      <xdr:txBody>
        <a:bodyPr lIns="54864" tIns="32004" rIns="0" bIns="32004" vertOverflow="clip" wrap="square" anchor="ctr" upright="1"/>
        <a:lstStyle/>
        <a:p>
          <a:pPr algn="l" rtl="1">
            <a:defRPr sz="1000"/>
          </a:pPr>
          <a:r>
            <a:rPr altLang="en-US" lang="ja-JP" sz="2400" b="1" i="0">
              <a:solidFill>
                <a:srgbClr val="000000"/>
              </a:solidFill>
              <a:latin typeface="ＭＳ ゴシック"/>
              <a:ea typeface="ＭＳ ゴシック"/>
            </a:rPr>
            <a:t>（</a:t>
          </a:r>
          <a:r>
            <a:rPr altLang="ja-JP" lang="en-US" sz="2400" b="1" i="0">
              <a:solidFill>
                <a:srgbClr val="000000"/>
              </a:solidFill>
              <a:latin typeface="ＭＳ ゴシック"/>
              <a:ea typeface="ＭＳ ゴシック"/>
            </a:rPr>
            <a:t>7</a:t>
          </a:r>
          <a:r>
            <a:rPr altLang="en-US" lang="ja-JP" sz="2400" b="1" i="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fLocksText="0">
      <xdr:nvSpPr>
        <xdr:cNvPr id="3" name="年度ボックス"/>
        <xdr:cNvSpPr>
          <a:spLocks noChangeArrowheads="1"/>
        </xdr:cNvSpPr>
      </xdr:nvSpPr>
      <xdr:spPr bwMode="auto">
        <a:xfrm>
          <a:off x="10791825" y="190500"/>
          <a:ext cx="2533650" cy="447675"/>
        </a:xfrm>
        <a:prstGeom prst="rect"/>
        <a:noFill/>
        <a:ln w="25400">
          <a:solidFill>
            <a:srgbClr val="000000"/>
          </a:solidFill>
          <a:miter lim="800000"/>
        </a:ln>
      </xdr:spPr>
      <xdr:txBody>
        <a:bodyPr anchor="ctr"/>
        <a:lstStyle/>
        <a:p>
          <a:pPr algn="ctr"/>
          <a:r>
            <a:rPr altLang="en-US" lang="ja-JP" sz="1600" b="1">
              <a:latin typeface="ＭＳ ゴシック" pitchFamily="49" charset="-128"/>
              <a:ea typeface="ＭＳ ゴシック" pitchFamily="49" charset="-128"/>
            </a:rPr>
            <a:t>平成</a:t>
          </a:r>
          <a:r>
            <a:rPr altLang="ja-JP" lang="en-US" sz="1600" b="1">
              <a:latin typeface="ＭＳ ゴシック" pitchFamily="49" charset="-128"/>
              <a:ea typeface="ＭＳ ゴシック" pitchFamily="49" charset="-128"/>
            </a:rPr>
            <a:t>26</a:t>
          </a:r>
          <a:r>
            <a:rPr altLang="en-US" lang="ja-JP"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fLocksText="0">
      <xdr:nvSpPr>
        <xdr:cNvPr id="4" name="団体名称ボックス"/>
        <xdr:cNvSpPr>
          <a:spLocks noChangeArrowheads="1"/>
        </xdr:cNvSpPr>
      </xdr:nvSpPr>
      <xdr:spPr bwMode="auto">
        <a:xfrm>
          <a:off x="13716000" y="190500"/>
          <a:ext cx="3810000" cy="447675"/>
        </a:xfrm>
        <a:prstGeom prst="rect"/>
        <a:noFill/>
        <a:ln w="25400">
          <a:solidFill>
            <a:srgbClr val="000000"/>
          </a:solidFill>
          <a:miter lim="800000"/>
        </a:ln>
      </xdr:spPr>
      <xdr:txBody>
        <a:bodyPr anchor="ctr"/>
        <a:lstStyle/>
        <a:p>
          <a:pPr algn="ctr"/>
          <a:r>
            <a:rPr altLang="en-US" lang="ja-JP" sz="1600" b="1">
              <a:latin typeface="ＭＳ ゴシック" pitchFamily="49" charset="-128"/>
              <a:ea typeface="ＭＳ ゴシック" pitchFamily="49" charset="-128"/>
            </a:rPr>
            <a:t>東京都国分寺市</a:t>
          </a:r>
        </a:p>
      </xdr:txBody>
    </xdr:sp>
    <xdr:clientData/>
  </xdr:twoCellAnchor>
  <xdr:twoCellAnchor>
    <xdr:from>
      <xdr:col>1</xdr:col>
      <xdr:colOff>0</xdr:colOff>
      <xdr:row>43</xdr:row>
      <xdr:rowOff>0</xdr:rowOff>
    </xdr:from>
    <xdr:to>
      <xdr:col>10</xdr:col>
      <xdr:colOff>0</xdr:colOff>
      <xdr:row>44</xdr:row>
      <xdr:rowOff>0</xdr:rowOff>
    </xdr:to>
    <xdr:sp macro="">
      <xdr:nvSpPr>
        <xdr:cNvPr id="5" name="Line 22"/>
        <xdr:cNvSpPr>
          <a:spLocks noChangeShapeType="1"/>
        </xdr:cNvSpPr>
      </xdr:nvSpPr>
      <xdr:spPr bwMode="auto">
        <a:xfrm>
          <a:off x="504825" y="7591425"/>
          <a:ext cx="7448550" cy="390525"/>
        </a:xfrm>
        <a:prstGeom prst="line"/>
        <a:noFill/>
        <a:ln w="19050">
          <a:solidFill>
            <a:srgbClr val="000000"/>
          </a:solidFill>
          <a:round/>
        </a:ln>
      </xdr:spPr>
    </xdr:sp>
    <xdr:clientData/>
  </xdr:twoCellAnchor>
  <xdr:twoCellAnchor>
    <xdr:from>
      <xdr:col>3</xdr:col>
      <xdr:colOff>152400</xdr:colOff>
      <xdr:row>44</xdr:row>
      <xdr:rowOff>47625</xdr:rowOff>
    </xdr:from>
    <xdr:to>
      <xdr:col>3</xdr:col>
      <xdr:colOff>657225</xdr:colOff>
      <xdr:row>44</xdr:row>
      <xdr:rowOff>342900</xdr:rowOff>
    </xdr:to>
    <xdr:sp macro="">
      <xdr:nvSpPr>
        <xdr:cNvPr id="6" name="Rectangle 23"/>
        <xdr:cNvSpPr>
          <a:spLocks noChangeArrowheads="1"/>
        </xdr:cNvSpPr>
      </xdr:nvSpPr>
      <xdr:spPr bwMode="auto">
        <a:xfrm>
          <a:off x="2314575" y="8029575"/>
          <a:ext cx="504825" cy="295275"/>
        </a:xfrm>
        <a:prstGeom prst="rect"/>
        <a:solidFill>
          <a:srgbClr val="FF8080"/>
        </a:solidFill>
        <a:ln w="6350">
          <a:solidFill>
            <a:srgbClr val="000000"/>
          </a:solidFill>
          <a:miter lim="800000"/>
        </a:ln>
      </xdr:spPr>
    </xdr:sp>
    <xdr:clientData/>
  </xdr:twoCellAnchor>
  <xdr:twoCellAnchor>
    <xdr:from>
      <xdr:col>3</xdr:col>
      <xdr:colOff>152400</xdr:colOff>
      <xdr:row>45</xdr:row>
      <xdr:rowOff>47625</xdr:rowOff>
    </xdr:from>
    <xdr:to>
      <xdr:col>3</xdr:col>
      <xdr:colOff>657225</xdr:colOff>
      <xdr:row>45</xdr:row>
      <xdr:rowOff>342900</xdr:rowOff>
    </xdr:to>
    <xdr:sp macro="">
      <xdr:nvSpPr>
        <xdr:cNvPr id="7" name="Rectangle 24"/>
        <xdr:cNvSpPr>
          <a:spLocks noChangeArrowheads="1"/>
        </xdr:cNvSpPr>
      </xdr:nvSpPr>
      <xdr:spPr bwMode="auto">
        <a:xfrm>
          <a:off x="2314575" y="8420100"/>
          <a:ext cx="504825" cy="295275"/>
        </a:xfrm>
        <a:prstGeom prst="rect"/>
        <a:solidFill>
          <a:srgbClr val="00FFFF"/>
        </a:solidFill>
        <a:ln w="6350">
          <a:solidFill>
            <a:srgbClr val="000000"/>
          </a:solidFill>
          <a:miter lim="800000"/>
        </a:ln>
      </xdr:spPr>
    </xdr:sp>
    <xdr:clientData/>
  </xdr:twoCellAnchor>
  <xdr:twoCellAnchor>
    <xdr:from>
      <xdr:col>3</xdr:col>
      <xdr:colOff>152400</xdr:colOff>
      <xdr:row>46</xdr:row>
      <xdr:rowOff>47625</xdr:rowOff>
    </xdr:from>
    <xdr:to>
      <xdr:col>3</xdr:col>
      <xdr:colOff>657225</xdr:colOff>
      <xdr:row>46</xdr:row>
      <xdr:rowOff>342900</xdr:rowOff>
    </xdr:to>
    <xdr:sp macro="">
      <xdr:nvSpPr>
        <xdr:cNvPr id="8" name="Rectangle 25"/>
        <xdr:cNvSpPr>
          <a:spLocks noChangeArrowheads="1"/>
        </xdr:cNvSpPr>
      </xdr:nvSpPr>
      <xdr:spPr bwMode="auto">
        <a:xfrm>
          <a:off x="2314575" y="8810625"/>
          <a:ext cx="504825" cy="295275"/>
        </a:xfrm>
        <a:prstGeom prst="rect"/>
        <a:solidFill>
          <a:srgbClr val="008000"/>
        </a:solidFill>
        <a:ln w="6350">
          <a:solidFill>
            <a:srgbClr val="000000"/>
          </a:solidFill>
          <a:miter lim="800000"/>
        </a:ln>
      </xdr:spPr>
    </xdr:sp>
    <xdr:clientData/>
  </xdr:twoCellAnchor>
  <xdr:twoCellAnchor>
    <xdr:from>
      <xdr:col>3</xdr:col>
      <xdr:colOff>152400</xdr:colOff>
      <xdr:row>47</xdr:row>
      <xdr:rowOff>47625</xdr:rowOff>
    </xdr:from>
    <xdr:to>
      <xdr:col>3</xdr:col>
      <xdr:colOff>657225</xdr:colOff>
      <xdr:row>47</xdr:row>
      <xdr:rowOff>342900</xdr:rowOff>
    </xdr:to>
    <xdr:sp macro="">
      <xdr:nvSpPr>
        <xdr:cNvPr id="9" name="Rectangle 26"/>
        <xdr:cNvSpPr>
          <a:spLocks noChangeArrowheads="1"/>
        </xdr:cNvSpPr>
      </xdr:nvSpPr>
      <xdr:spPr bwMode="auto">
        <a:xfrm>
          <a:off x="2314575" y="9201150"/>
          <a:ext cx="504825" cy="295275"/>
        </a:xfrm>
        <a:prstGeom prst="rect"/>
        <a:solidFill>
          <a:srgbClr val="9999FF"/>
        </a:solidFill>
        <a:ln w="6350">
          <a:solidFill>
            <a:srgbClr val="000000"/>
          </a:solidFill>
          <a:miter lim="800000"/>
        </a:ln>
      </xdr:spPr>
    </xdr:sp>
    <xdr:clientData/>
  </xdr:twoCellAnchor>
  <xdr:twoCellAnchor>
    <xdr:from>
      <xdr:col>3</xdr:col>
      <xdr:colOff>152400</xdr:colOff>
      <xdr:row>48</xdr:row>
      <xdr:rowOff>47625</xdr:rowOff>
    </xdr:from>
    <xdr:to>
      <xdr:col>3</xdr:col>
      <xdr:colOff>657225</xdr:colOff>
      <xdr:row>48</xdr:row>
      <xdr:rowOff>342900</xdr:rowOff>
    </xdr:to>
    <xdr:sp macro="">
      <xdr:nvSpPr>
        <xdr:cNvPr id="10" name="Rectangle 27"/>
        <xdr:cNvSpPr>
          <a:spLocks noChangeArrowheads="1"/>
        </xdr:cNvSpPr>
      </xdr:nvSpPr>
      <xdr:spPr bwMode="auto">
        <a:xfrm>
          <a:off x="2314575" y="9591675"/>
          <a:ext cx="504825" cy="295275"/>
        </a:xfrm>
        <a:prstGeom prst="rect"/>
        <a:solidFill>
          <a:srgbClr val="FF6600"/>
        </a:solidFill>
        <a:ln w="6350">
          <a:solidFill>
            <a:srgbClr val="000000"/>
          </a:solidFill>
          <a:miter lim="800000"/>
        </a:ln>
      </xdr:spPr>
    </xdr:sp>
    <xdr:clientData/>
  </xdr:twoCellAnchor>
  <xdr:twoCellAnchor>
    <xdr:from>
      <xdr:col>3</xdr:col>
      <xdr:colOff>152400</xdr:colOff>
      <xdr:row>49</xdr:row>
      <xdr:rowOff>47625</xdr:rowOff>
    </xdr:from>
    <xdr:to>
      <xdr:col>3</xdr:col>
      <xdr:colOff>657225</xdr:colOff>
      <xdr:row>49</xdr:row>
      <xdr:rowOff>342900</xdr:rowOff>
    </xdr:to>
    <xdr:sp macro="">
      <xdr:nvSpPr>
        <xdr:cNvPr id="11" name="Rectangle 28"/>
        <xdr:cNvSpPr>
          <a:spLocks noChangeArrowheads="1"/>
        </xdr:cNvSpPr>
      </xdr:nvSpPr>
      <xdr:spPr bwMode="auto">
        <a:xfrm>
          <a:off x="2314575" y="9982200"/>
          <a:ext cx="504825" cy="295275"/>
        </a:xfrm>
        <a:prstGeom prst="rect"/>
        <a:solidFill>
          <a:srgbClr val="FFFF00"/>
        </a:solidFill>
        <a:ln w="6350">
          <a:solidFill>
            <a:srgbClr val="000000"/>
          </a:solidFill>
          <a:miter lim="800000"/>
        </a:ln>
      </xdr:spPr>
    </xdr:sp>
    <xdr:clientData/>
  </xdr:twoCellAnchor>
  <xdr:twoCellAnchor>
    <xdr:from>
      <xdr:col>3</xdr:col>
      <xdr:colOff>152400</xdr:colOff>
      <xdr:row>50</xdr:row>
      <xdr:rowOff>47625</xdr:rowOff>
    </xdr:from>
    <xdr:to>
      <xdr:col>3</xdr:col>
      <xdr:colOff>657225</xdr:colOff>
      <xdr:row>50</xdr:row>
      <xdr:rowOff>342900</xdr:rowOff>
    </xdr:to>
    <xdr:sp macro="">
      <xdr:nvSpPr>
        <xdr:cNvPr id="12" name="Rectangle 29"/>
        <xdr:cNvSpPr>
          <a:spLocks noChangeArrowheads="1"/>
        </xdr:cNvSpPr>
      </xdr:nvSpPr>
      <xdr:spPr bwMode="auto">
        <a:xfrm>
          <a:off x="2314575" y="10372725"/>
          <a:ext cx="504825" cy="295275"/>
        </a:xfrm>
        <a:prstGeom prst="rect"/>
        <a:solidFill>
          <a:srgbClr val="800080"/>
        </a:solidFill>
        <a:ln w="6350">
          <a:solidFill>
            <a:srgbClr val="000000"/>
          </a:solidFill>
          <a:miter lim="800000"/>
        </a:ln>
      </xdr:spPr>
    </xdr:sp>
    <xdr:clientData/>
  </xdr:twoCellAnchor>
  <xdr:twoCellAnchor>
    <xdr:from>
      <xdr:col>3</xdr:col>
      <xdr:colOff>152400</xdr:colOff>
      <xdr:row>51</xdr:row>
      <xdr:rowOff>47625</xdr:rowOff>
    </xdr:from>
    <xdr:to>
      <xdr:col>3</xdr:col>
      <xdr:colOff>657225</xdr:colOff>
      <xdr:row>51</xdr:row>
      <xdr:rowOff>342900</xdr:rowOff>
    </xdr:to>
    <xdr:sp macro="">
      <xdr:nvSpPr>
        <xdr:cNvPr id="13" name="Rectangle 30"/>
        <xdr:cNvSpPr>
          <a:spLocks noChangeArrowheads="1"/>
        </xdr:cNvSpPr>
      </xdr:nvSpPr>
      <xdr:spPr bwMode="auto">
        <a:xfrm>
          <a:off x="2314575" y="10763250"/>
          <a:ext cx="504825" cy="295275"/>
        </a:xfrm>
        <a:prstGeom prst="rect"/>
        <a:solidFill>
          <a:srgbClr val="00FF00"/>
        </a:solidFill>
        <a:ln w="6350">
          <a:solidFill>
            <a:srgbClr val="000000"/>
          </a:solidFill>
          <a:miter lim="800000"/>
        </a:ln>
      </xdr:spPr>
    </xdr:sp>
    <xdr:clientData/>
  </xdr:twoCellAnchor>
  <xdr:twoCellAnchor>
    <xdr:from>
      <xdr:col>3</xdr:col>
      <xdr:colOff>152400</xdr:colOff>
      <xdr:row>52</xdr:row>
      <xdr:rowOff>200025</xdr:rowOff>
    </xdr:from>
    <xdr:to>
      <xdr:col>3</xdr:col>
      <xdr:colOff>657225</xdr:colOff>
      <xdr:row>52</xdr:row>
      <xdr:rowOff>200025</xdr:rowOff>
    </xdr:to>
    <xdr:sp macro="">
      <xdr:nvSpPr>
        <xdr:cNvPr id="14" name="Line 31"/>
        <xdr:cNvSpPr>
          <a:spLocks noChangeShapeType="1"/>
        </xdr:cNvSpPr>
      </xdr:nvSpPr>
      <xdr:spPr bwMode="auto">
        <a:xfrm>
          <a:off x="2314575" y="11306175"/>
          <a:ext cx="504825" cy="0"/>
        </a:xfrm>
        <a:prstGeom prst="line"/>
        <a:noFill/>
        <a:ln w="38100">
          <a:solidFill>
            <a:srgbClr val="FF0000"/>
          </a:solidFill>
          <a:round/>
        </a:ln>
      </xdr:spPr>
    </xdr:sp>
    <xdr:clientData/>
  </xdr:twoCellAnchor>
  <xdr:twoCellAnchor>
    <xdr:from>
      <xdr:col>3</xdr:col>
      <xdr:colOff>314325</xdr:colOff>
      <xdr:row>52</xdr:row>
      <xdr:rowOff>104775</xdr:rowOff>
    </xdr:from>
    <xdr:to>
      <xdr:col>3</xdr:col>
      <xdr:colOff>504825</xdr:colOff>
      <xdr:row>52</xdr:row>
      <xdr:rowOff>295275</xdr:rowOff>
    </xdr:to>
    <xdr:sp macro="">
      <xdr:nvSpPr>
        <xdr:cNvPr id="15" name="Oval 32"/>
        <xdr:cNvSpPr>
          <a:spLocks noChangeArrowheads="1"/>
        </xdr:cNvSpPr>
      </xdr:nvSpPr>
      <xdr:spPr bwMode="auto">
        <a:xfrm>
          <a:off x="2476500" y="11210925"/>
          <a:ext cx="190500" cy="190500"/>
        </a:xfrm>
        <a:prstGeom prst="ellipse"/>
        <a:solidFill>
          <a:srgbClr val="FF0000"/>
        </a:solidFill>
        <a:ln w="6350">
          <a:noFill/>
          <a:round/>
        </a:ln>
      </xdr:spPr>
    </xdr:sp>
    <xdr:clientData/>
  </xdr:twoCellAnchor>
  <xdr:twoCellAnchor>
    <xdr:from>
      <xdr:col>15</xdr:col>
      <xdr:colOff>152400</xdr:colOff>
      <xdr:row>43</xdr:row>
      <xdr:rowOff>9525</xdr:rowOff>
    </xdr:from>
    <xdr:to>
      <xdr:col>20</xdr:col>
      <xdr:colOff>200025</xdr:colOff>
      <xdr:row>53</xdr:row>
      <xdr:rowOff>9525</xdr:rowOff>
    </xdr:to>
    <xdr:sp macro="">
      <xdr:nvSpPr>
        <xdr:cNvPr id="16" name="Rectangle 87"/>
        <xdr:cNvSpPr>
          <a:spLocks noChangeArrowheads="1"/>
        </xdr:cNvSpPr>
      </xdr:nvSpPr>
      <xdr:spPr bwMode="auto">
        <a:xfrm>
          <a:off x="13106400" y="7600950"/>
          <a:ext cx="4429125" cy="3905250"/>
        </a:xfrm>
        <a:prstGeom prst="rect"/>
        <a:solidFill>
          <a:srgbClr val="FFFFFF"/>
        </a:solidFill>
        <a:ln w="19050">
          <a:solidFill>
            <a:srgbClr val="000000"/>
          </a:solidFill>
          <a:miter lim="800000"/>
        </a:ln>
      </xdr:spPr>
    </xdr:sp>
    <xdr:clientData/>
  </xdr:twoCellAnchor>
  <xdr:twoCellAnchor>
    <xdr:from>
      <xdr:col>15</xdr:col>
      <xdr:colOff>152400</xdr:colOff>
      <xdr:row>43</xdr:row>
      <xdr:rowOff>0</xdr:rowOff>
    </xdr:from>
    <xdr:to>
      <xdr:col>16</xdr:col>
      <xdr:colOff>161925</xdr:colOff>
      <xdr:row>43</xdr:row>
      <xdr:rowOff>323850</xdr:rowOff>
    </xdr:to>
    <xdr:sp macro="" fLocksText="0">
      <xdr:nvSpPr>
        <xdr:cNvPr id="17" name="Rectangle 88"/>
        <xdr:cNvSpPr>
          <a:spLocks noChangeArrowheads="1"/>
        </xdr:cNvSpPr>
      </xdr:nvSpPr>
      <xdr:spPr bwMode="auto">
        <a:xfrm>
          <a:off x="13106400" y="7591425"/>
          <a:ext cx="885825" cy="323850"/>
        </a:xfrm>
        <a:prstGeom prst="rect"/>
        <a:noFill/>
        <a:ln w="9525">
          <a:noFill/>
          <a:miter lim="800000"/>
        </a:ln>
      </xdr:spPr>
      <xdr:txBody>
        <a:bodyPr lIns="36576" tIns="22860" rIns="0" bIns="0" vertOverflow="clip" wrap="square" anchor="t" upright="1"/>
        <a:lstStyle/>
        <a:p>
          <a:pPr algn="l" rtl="0"/>
          <a:r>
            <a:rPr altLang="en-US" lang="ja-JP" sz="1500" u="none" b="1" i="0"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xdr:nvGraphicFramePr>
      <xdr:xfrm>
        <a:off x="228600" y="685800"/>
        <a:ext cx="17783175" cy="6496050"/>
      </xdr:xfrm>
      <a:graphic>
        <a:graphicData uri="http://schemas.openxmlformats.org/drawingml/2006/chart">
          <c:chart xmlns:c="http://schemas.openxmlformats.org/drawingml/2006/chart"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fLocksText="0">
      <xdr:nvSpPr>
        <xdr:cNvPr id="19" name="Rectangle 88"/>
        <xdr:cNvSpPr>
          <a:spLocks noChangeArrowheads="1"/>
        </xdr:cNvSpPr>
      </xdr:nvSpPr>
      <xdr:spPr bwMode="auto">
        <a:xfrm>
          <a:off x="314325" y="752475"/>
          <a:ext cx="1438275" cy="323850"/>
        </a:xfrm>
        <a:prstGeom prst="rect"/>
        <a:noFill/>
        <a:ln w="9525">
          <a:noFill/>
          <a:miter lim="800000"/>
        </a:ln>
      </xdr:spPr>
      <xdr:txBody>
        <a:bodyPr lIns="36576" tIns="22860" rIns="0" bIns="0" vertOverflow="clip" wrap="square" anchor="t" upright="1"/>
        <a:lstStyle/>
        <a:p>
          <a:pPr algn="l" rtl="1"/>
          <a:r>
            <a:rPr altLang="en-US" lang="ja-JP" sz="1600" b="1" i="0">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fLocksText="0">
      <xdr:nvSpPr>
        <xdr:cNvPr id="20" name="テキスト ボックス 19"/>
        <xdr:cNvSpPr txBox="1"/>
      </xdr:nvSpPr>
      <xdr:spPr>
        <a:xfrm>
          <a:off x="13230225" y="7934325"/>
          <a:ext cx="4162425" cy="3400425"/>
        </a:xfrm>
        <a:prstGeom prst="rect"/>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l" rtl="1"/>
          <a:r>
            <a:rPr altLang="ja-JP" lang="ja-JP" sz="1100" b="0" i="0">
              <a:solidFill>
                <a:schemeClr val="tx1"/>
              </a:solidFill>
              <a:latin typeface="+mn-lt"/>
              <a:ea typeface="+mn-ea"/>
              <a:cs typeface="+mn-cs"/>
            </a:rPr>
            <a:t>　</a:t>
          </a:r>
          <a:r>
            <a:rPr altLang="ja-JP" lang="ja-JP" sz="1100" b="0" i="0">
              <a:solidFill>
                <a:srgbClr val="000000"/>
              </a:solidFill>
              <a:latin typeface="+mn-lt"/>
              <a:ea typeface="+mn-ea"/>
              <a:cs typeface="+mn-cs"/>
            </a:rPr>
            <a:t>元利償還金は，</a:t>
          </a:r>
          <a:r>
            <a:rPr altLang="ja-JP" lang="en-US" sz="1100" b="0" i="0">
              <a:solidFill>
                <a:srgbClr val="000000"/>
              </a:solidFill>
              <a:latin typeface="+mn-lt"/>
              <a:ea typeface="+mn-ea"/>
              <a:cs typeface="+mn-cs"/>
            </a:rPr>
            <a:t>19</a:t>
          </a:r>
          <a:r>
            <a:rPr altLang="ja-JP" lang="ja-JP" sz="1100" b="0" i="0">
              <a:solidFill>
                <a:srgbClr val="000000"/>
              </a:solidFill>
              <a:latin typeface="+mn-lt"/>
              <a:ea typeface="+mn-ea"/>
              <a:cs typeface="+mn-cs"/>
            </a:rPr>
            <a:t>年度から一貫して減少を続けている。これは，繰上償還や高金利債の借換えを行い，後年度の利子負担額の軽減を図ってきたことによる。</a:t>
          </a:r>
          <a:endParaRPr altLang="ja-JP" lang="ja-JP" sz="1400">
            <a:solidFill>
              <a:srgbClr val="000000"/>
            </a:solidFill>
          </a:endParaRPr>
        </a:p>
        <a:p>
          <a:pPr algn="l" rtl="1"/>
          <a:r>
            <a:rPr altLang="ja-JP" lang="ja-JP" sz="1100" b="0" i="0">
              <a:solidFill>
                <a:srgbClr val="000000"/>
              </a:solidFill>
              <a:latin typeface="+mn-lt"/>
              <a:ea typeface="+mn-ea"/>
              <a:cs typeface="+mn-cs"/>
            </a:rPr>
            <a:t>　公営企業債の元利償還金に対する繰入金も減少を続けている。これは，下水道事業特別会計の元利償還金に充当された一般会計からの繰入金が減少していることによる。</a:t>
          </a:r>
          <a:endParaRPr altLang="ja-JP" lang="ja-JP" sz="1400">
            <a:solidFill>
              <a:srgbClr val="000000"/>
            </a:solidFill>
          </a:endParaRPr>
        </a:p>
        <a:p>
          <a:pPr algn="l" rtl="1"/>
          <a:r>
            <a:rPr altLang="ja-JP" lang="ja-JP" sz="1100" b="0" i="0">
              <a:solidFill>
                <a:srgbClr val="FF0000"/>
              </a:solidFill>
              <a:latin typeface="+mn-lt"/>
              <a:ea typeface="+mn-ea"/>
              <a:cs typeface="+mn-cs"/>
            </a:rPr>
            <a:t>  </a:t>
          </a:r>
          <a:r>
            <a:rPr altLang="ja-JP" lang="ja-JP" sz="1100" b="0" i="0">
              <a:solidFill>
                <a:srgbClr val="000000"/>
              </a:solidFill>
              <a:latin typeface="+mn-lt"/>
              <a:ea typeface="+mn-ea"/>
              <a:cs typeface="+mn-cs"/>
            </a:rPr>
            <a:t>債務負担行為に基づく支出額は，前年度と比較して約</a:t>
          </a:r>
          <a:r>
            <a:rPr altLang="ja-JP" lang="en-US" sz="1100" b="0" i="0">
              <a:solidFill>
                <a:srgbClr val="000000"/>
              </a:solidFill>
              <a:latin typeface="+mn-lt"/>
              <a:ea typeface="+mn-ea"/>
              <a:cs typeface="+mn-cs"/>
            </a:rPr>
            <a:t>9,100</a:t>
          </a:r>
          <a:r>
            <a:rPr altLang="en-US" lang="ja-JP" sz="1100" b="0" i="0">
              <a:solidFill>
                <a:srgbClr val="000000"/>
              </a:solidFill>
              <a:latin typeface="+mn-lt"/>
              <a:ea typeface="+mn-ea"/>
              <a:cs typeface="+mn-cs"/>
            </a:rPr>
            <a:t>万</a:t>
          </a:r>
          <a:r>
            <a:rPr altLang="ja-JP" lang="ja-JP" sz="1100" b="0" i="0">
              <a:solidFill>
                <a:srgbClr val="000000"/>
              </a:solidFill>
              <a:latin typeface="+mn-lt"/>
              <a:ea typeface="+mn-ea"/>
              <a:cs typeface="+mn-cs"/>
            </a:rPr>
            <a:t>円</a:t>
          </a:r>
          <a:r>
            <a:rPr altLang="en-US" lang="ja-JP" sz="1100" b="0" i="0">
              <a:solidFill>
                <a:srgbClr val="000000"/>
              </a:solidFill>
              <a:latin typeface="+mn-lt"/>
              <a:ea typeface="+mn-ea"/>
              <a:cs typeface="+mn-cs"/>
            </a:rPr>
            <a:t>増加</a:t>
          </a:r>
          <a:r>
            <a:rPr altLang="ja-JP" lang="ja-JP" sz="1100" b="0" i="0">
              <a:solidFill>
                <a:srgbClr val="000000"/>
              </a:solidFill>
              <a:latin typeface="+mn-lt"/>
              <a:ea typeface="+mn-ea"/>
              <a:cs typeface="+mn-cs"/>
            </a:rPr>
            <a:t>している。これは，国分寺駅北口再開発</a:t>
          </a:r>
          <a:r>
            <a:rPr altLang="en-US" lang="ja-JP" sz="1100" b="0" i="0">
              <a:solidFill>
                <a:srgbClr val="000000"/>
              </a:solidFill>
              <a:latin typeface="+mn-lt"/>
              <a:ea typeface="+mn-ea"/>
              <a:cs typeface="+mn-cs"/>
            </a:rPr>
            <a:t>事業に係る公共施設整備事業等を実施したためである。</a:t>
          </a:r>
          <a:endParaRPr altLang="ja-JP" lang="ja-JP" sz="1400">
            <a:solidFill>
              <a:srgbClr val="000000"/>
            </a:solidFill>
          </a:endParaRPr>
        </a:p>
        <a:p>
          <a:pPr algn="l"/>
          <a:r>
            <a:rPr altLang="ja-JP" lang="ja-JP" sz="1100" b="0" i="0">
              <a:solidFill>
                <a:srgbClr val="000000"/>
              </a:solidFill>
              <a:latin typeface="+mn-lt"/>
              <a:ea typeface="+mn-ea"/>
              <a:cs typeface="+mn-cs"/>
            </a:rPr>
            <a:t>　実質公債費比率の分子は，</a:t>
          </a:r>
          <a:r>
            <a:rPr altLang="en-US" lang="ja-JP" sz="1100" b="0" i="0">
              <a:solidFill>
                <a:srgbClr val="000000"/>
              </a:solidFill>
              <a:latin typeface="+mn-lt"/>
              <a:ea typeface="+mn-ea"/>
              <a:cs typeface="+mn-cs"/>
            </a:rPr>
            <a:t>マイナスに転じている</a:t>
          </a:r>
          <a:r>
            <a:rPr altLang="ja-JP" lang="ja-JP" sz="1100" b="0" i="0">
              <a:solidFill>
                <a:srgbClr val="000000"/>
              </a:solidFill>
              <a:latin typeface="+mn-lt"/>
              <a:ea typeface="+mn-ea"/>
              <a:cs typeface="+mn-cs"/>
            </a:rPr>
            <a:t>。これは，元利償還金等の減少幅が算入公債費等の</a:t>
          </a:r>
          <a:r>
            <a:rPr altLang="en-US" lang="ja-JP" sz="1100" b="0" i="0">
              <a:solidFill>
                <a:srgbClr val="000000"/>
              </a:solidFill>
              <a:latin typeface="+mn-lt"/>
              <a:ea typeface="+mn-ea"/>
              <a:cs typeface="+mn-cs"/>
            </a:rPr>
            <a:t>増加</a:t>
          </a:r>
          <a:r>
            <a:rPr altLang="ja-JP" lang="ja-JP" sz="1100" b="0" i="0">
              <a:solidFill>
                <a:srgbClr val="000000"/>
              </a:solidFill>
              <a:latin typeface="+mn-lt"/>
              <a:ea typeface="+mn-ea"/>
              <a:cs typeface="+mn-cs"/>
            </a:rPr>
            <a:t>幅より大きかったことによるものである。</a:t>
          </a:r>
          <a:endParaRPr altLang="ja-JP" lang="ja-JP" sz="1400">
            <a:solidFill>
              <a:srgbClr val="000000"/>
            </a:solidFill>
          </a:endParaRPr>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xdr:nvGraphicFramePr>
      <xdr:xfrm>
        <a:off x="238125" y="733425"/>
        <a:ext cx="18002250" cy="6515100"/>
      </xdr:xfrm>
      <a:graphic>
        <a:graphicData uri="http://schemas.openxmlformats.org/drawingml/2006/chart">
          <c:chart xmlns:c="http://schemas.openxmlformats.org/drawingml/2006/chart"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xdr:nvSpPr>
        <xdr:cNvPr id="3" name="正方形/長方形 3"/>
        <xdr:cNvSpPr>
          <a:spLocks noChangeArrowheads="1"/>
        </xdr:cNvSpPr>
      </xdr:nvSpPr>
      <xdr:spPr bwMode="auto">
        <a:xfrm>
          <a:off x="12992100" y="7572375"/>
          <a:ext cx="4667250" cy="4610100"/>
        </a:xfrm>
        <a:prstGeom prst="rect"/>
        <a:solidFill>
          <a:srgbClr val="FFFFFF"/>
        </a:solidFill>
        <a:ln w="19050" algn="ctr">
          <a:solidFill>
            <a:srgbClr val="000000"/>
          </a:solidFill>
          <a:miter lim="800000"/>
        </a:ln>
      </xdr:spPr>
    </xdr:sp>
    <xdr:clientData/>
  </xdr:twoCellAnchor>
  <xdr:twoCellAnchor>
    <xdr:from>
      <xdr:col>13</xdr:col>
      <xdr:colOff>334669</xdr:colOff>
      <xdr:row>39</xdr:row>
      <xdr:rowOff>12618</xdr:rowOff>
    </xdr:from>
    <xdr:to>
      <xdr:col>15</xdr:col>
      <xdr:colOff>841239</xdr:colOff>
      <xdr:row>40</xdr:row>
      <xdr:rowOff>332510</xdr:rowOff>
    </xdr:to>
    <xdr:sp macro="">
      <xdr:nvSpPr>
        <xdr:cNvPr id="4" name="テキスト ボックス 3"/>
        <xdr:cNvSpPr txBox="1"/>
      </xdr:nvSpPr>
      <xdr:spPr>
        <a:xfrm>
          <a:off x="13049250" y="7600950"/>
          <a:ext cx="2428875" cy="67627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t"/>
        <a:lstStyle/>
        <a:p>
          <a:pPr defTabSz="914400" fontAlgn="auto" indent="0" marL="0" marR="0" hangingPunct="1" eaLnBrk="1" latinLnBrk="0">
            <a:lnSpc>
              <a:spcPct val="100000"/>
            </a:lnSpc>
            <a:spcBef>
              <a:spcPts val="0"/>
            </a:spcBef>
            <a:spcAft>
              <a:spcPts val="0"/>
            </a:spcAft>
            <a:buClrTx/>
            <a:buSzTx/>
            <a:buFontTx/>
            <a:buNone/>
          </a:pPr>
          <a:r>
            <a:rPr altLang="en-US" lang="ja-JP" sz="1600" b="1" baseline="0">
              <a:solidFill>
                <a:schemeClr val="tx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xdr:nvSpPr>
        <xdr:cNvPr id="5" name="正方形/長方形 36" descr="右上がり対角線 (太)"/>
        <xdr:cNvSpPr>
          <a:spLocks noChangeArrowheads="1"/>
        </xdr:cNvSpPr>
      </xdr:nvSpPr>
      <xdr:spPr bwMode="auto">
        <a:xfrm>
          <a:off x="2590800" y="8001000"/>
          <a:ext cx="542925" cy="257175"/>
        </a:xfrm>
        <a:prstGeom prst="rect"/>
        <a:solidFill>
          <a:srgbClr val="FF8080"/>
        </a:solidFill>
        <a:ln w="12700" algn="ctr">
          <a:solidFill>
            <a:srgbClr val="000000"/>
          </a:solidFill>
          <a:miter lim="800000"/>
        </a:ln>
      </xdr:spPr>
    </xdr:sp>
    <xdr:clientData/>
  </xdr:twoCellAnchor>
  <xdr:twoCellAnchor editAs="oneCell">
    <xdr:from>
      <xdr:col>3</xdr:col>
      <xdr:colOff>161925</xdr:colOff>
      <xdr:row>41</xdr:row>
      <xdr:rowOff>57150</xdr:rowOff>
    </xdr:from>
    <xdr:to>
      <xdr:col>3</xdr:col>
      <xdr:colOff>704850</xdr:colOff>
      <xdr:row>41</xdr:row>
      <xdr:rowOff>304800</xdr:rowOff>
    </xdr:to>
    <xdr:sp macro="">
      <xdr:nvSpPr>
        <xdr:cNvPr id="6" name="正方形/長方形 37" descr="右下がり対角線 (太)"/>
        <xdr:cNvSpPr>
          <a:spLocks noChangeArrowheads="1"/>
        </xdr:cNvSpPr>
      </xdr:nvSpPr>
      <xdr:spPr bwMode="auto">
        <a:xfrm>
          <a:off x="2590800" y="8353425"/>
          <a:ext cx="542925" cy="247650"/>
        </a:xfrm>
        <a:prstGeom prst="rect"/>
        <a:solidFill>
          <a:srgbClr val="00FFFF"/>
        </a:solidFill>
        <a:ln w="12700" algn="ctr">
          <a:solidFill>
            <a:srgbClr val="000000"/>
          </a:solidFill>
          <a:miter lim="800000"/>
        </a:ln>
      </xdr:spPr>
    </xdr:sp>
    <xdr:clientData/>
  </xdr:twoCellAnchor>
  <xdr:twoCellAnchor editAs="oneCell">
    <xdr:from>
      <xdr:col>3</xdr:col>
      <xdr:colOff>161925</xdr:colOff>
      <xdr:row>42</xdr:row>
      <xdr:rowOff>47625</xdr:rowOff>
    </xdr:from>
    <xdr:to>
      <xdr:col>3</xdr:col>
      <xdr:colOff>704850</xdr:colOff>
      <xdr:row>42</xdr:row>
      <xdr:rowOff>304800</xdr:rowOff>
    </xdr:to>
    <xdr:sp macro="">
      <xdr:nvSpPr>
        <xdr:cNvPr id="7" name="正方形/長方形 38" descr="右上がり対角線 (太)"/>
        <xdr:cNvSpPr>
          <a:spLocks noChangeArrowheads="1"/>
        </xdr:cNvSpPr>
      </xdr:nvSpPr>
      <xdr:spPr bwMode="auto">
        <a:xfrm>
          <a:off x="2590800" y="8696325"/>
          <a:ext cx="542925" cy="257175"/>
        </a:xfrm>
        <a:prstGeom prst="rect"/>
        <a:solidFill>
          <a:srgbClr val="008000"/>
        </a:solidFill>
        <a:ln w="12700" algn="ctr">
          <a:solidFill>
            <a:srgbClr val="000000"/>
          </a:solidFill>
          <a:miter lim="800000"/>
        </a:ln>
      </xdr:spPr>
    </xdr:sp>
    <xdr:clientData/>
  </xdr:twoCellAnchor>
  <xdr:twoCellAnchor editAs="oneCell">
    <xdr:from>
      <xdr:col>3</xdr:col>
      <xdr:colOff>161925</xdr:colOff>
      <xdr:row>43</xdr:row>
      <xdr:rowOff>47625</xdr:rowOff>
    </xdr:from>
    <xdr:to>
      <xdr:col>3</xdr:col>
      <xdr:colOff>704850</xdr:colOff>
      <xdr:row>43</xdr:row>
      <xdr:rowOff>304800</xdr:rowOff>
    </xdr:to>
    <xdr:sp macro="">
      <xdr:nvSpPr>
        <xdr:cNvPr id="8" name="正方形/長方形 39" descr="右下がり対角線 (太)"/>
        <xdr:cNvSpPr>
          <a:spLocks noChangeArrowheads="1"/>
        </xdr:cNvSpPr>
      </xdr:nvSpPr>
      <xdr:spPr bwMode="auto">
        <a:xfrm>
          <a:off x="2590800" y="9048750"/>
          <a:ext cx="542925" cy="257175"/>
        </a:xfrm>
        <a:prstGeom prst="rect"/>
        <a:solidFill>
          <a:srgbClr val="9999FF"/>
        </a:solidFill>
        <a:ln w="12700" algn="ctr">
          <a:solidFill>
            <a:srgbClr val="000000"/>
          </a:solidFill>
          <a:miter lim="800000"/>
        </a:ln>
      </xdr:spPr>
    </xdr:sp>
    <xdr:clientData/>
  </xdr:twoCellAnchor>
  <xdr:twoCellAnchor editAs="oneCell">
    <xdr:from>
      <xdr:col>3</xdr:col>
      <xdr:colOff>161925</xdr:colOff>
      <xdr:row>44</xdr:row>
      <xdr:rowOff>57150</xdr:rowOff>
    </xdr:from>
    <xdr:to>
      <xdr:col>3</xdr:col>
      <xdr:colOff>704850</xdr:colOff>
      <xdr:row>44</xdr:row>
      <xdr:rowOff>304800</xdr:rowOff>
    </xdr:to>
    <xdr:sp macro="">
      <xdr:nvSpPr>
        <xdr:cNvPr id="9" name="正方形/長方形 40" descr="右上がり対角線 (太)"/>
        <xdr:cNvSpPr>
          <a:spLocks noChangeArrowheads="1"/>
        </xdr:cNvSpPr>
      </xdr:nvSpPr>
      <xdr:spPr bwMode="auto">
        <a:xfrm>
          <a:off x="2590800" y="9410700"/>
          <a:ext cx="542925" cy="247650"/>
        </a:xfrm>
        <a:prstGeom prst="rect"/>
        <a:solidFill>
          <a:srgbClr val="FF6600"/>
        </a:solidFill>
        <a:ln w="12700" algn="ctr">
          <a:solidFill>
            <a:srgbClr val="000000"/>
          </a:solidFill>
          <a:miter lim="800000"/>
        </a:ln>
      </xdr:spPr>
    </xdr:sp>
    <xdr:clientData/>
  </xdr:twoCellAnchor>
  <xdr:twoCellAnchor editAs="oneCell">
    <xdr:from>
      <xdr:col>3</xdr:col>
      <xdr:colOff>161925</xdr:colOff>
      <xdr:row>45</xdr:row>
      <xdr:rowOff>57150</xdr:rowOff>
    </xdr:from>
    <xdr:to>
      <xdr:col>3</xdr:col>
      <xdr:colOff>704850</xdr:colOff>
      <xdr:row>45</xdr:row>
      <xdr:rowOff>314325</xdr:rowOff>
    </xdr:to>
    <xdr:sp macro="">
      <xdr:nvSpPr>
        <xdr:cNvPr id="10" name="正方形/長方形 41" descr="右下がり対角線 (太)"/>
        <xdr:cNvSpPr>
          <a:spLocks noChangeArrowheads="1"/>
        </xdr:cNvSpPr>
      </xdr:nvSpPr>
      <xdr:spPr bwMode="auto">
        <a:xfrm>
          <a:off x="2590800" y="9763125"/>
          <a:ext cx="542925" cy="257175"/>
        </a:xfrm>
        <a:prstGeom prst="rect"/>
        <a:solidFill>
          <a:srgbClr val="FFFF00"/>
        </a:solidFill>
        <a:ln w="12700" algn="ctr">
          <a:solidFill>
            <a:srgbClr val="000000"/>
          </a:solidFill>
          <a:miter lim="800000"/>
        </a:ln>
      </xdr:spPr>
    </xdr:sp>
    <xdr:clientData/>
  </xdr:twoCellAnchor>
  <xdr:twoCellAnchor editAs="oneCell">
    <xdr:from>
      <xdr:col>3</xdr:col>
      <xdr:colOff>161925</xdr:colOff>
      <xdr:row>46</xdr:row>
      <xdr:rowOff>57150</xdr:rowOff>
    </xdr:from>
    <xdr:to>
      <xdr:col>3</xdr:col>
      <xdr:colOff>704850</xdr:colOff>
      <xdr:row>46</xdr:row>
      <xdr:rowOff>314325</xdr:rowOff>
    </xdr:to>
    <xdr:sp macro="">
      <xdr:nvSpPr>
        <xdr:cNvPr id="11" name="正方形/長方形 42" descr="右上がり対角線 (太)"/>
        <xdr:cNvSpPr>
          <a:spLocks noChangeArrowheads="1"/>
        </xdr:cNvSpPr>
      </xdr:nvSpPr>
      <xdr:spPr bwMode="auto">
        <a:xfrm>
          <a:off x="2590800" y="10115550"/>
          <a:ext cx="542925" cy="257175"/>
        </a:xfrm>
        <a:prstGeom prst="rect"/>
        <a:solidFill>
          <a:srgbClr val="800080"/>
        </a:solidFill>
        <a:ln w="12700" algn="ctr">
          <a:solidFill>
            <a:srgbClr val="000000"/>
          </a:solidFill>
          <a:miter lim="800000"/>
        </a:ln>
      </xdr:spPr>
    </xdr:sp>
    <xdr:clientData/>
  </xdr:twoCellAnchor>
  <xdr:twoCellAnchor editAs="oneCell">
    <xdr:from>
      <xdr:col>3</xdr:col>
      <xdr:colOff>161925</xdr:colOff>
      <xdr:row>47</xdr:row>
      <xdr:rowOff>47625</xdr:rowOff>
    </xdr:from>
    <xdr:to>
      <xdr:col>3</xdr:col>
      <xdr:colOff>704850</xdr:colOff>
      <xdr:row>47</xdr:row>
      <xdr:rowOff>304800</xdr:rowOff>
    </xdr:to>
    <xdr:sp macro="">
      <xdr:nvSpPr>
        <xdr:cNvPr id="12" name="正方形/長方形 43" descr="右下がり対角線 (太)"/>
        <xdr:cNvSpPr>
          <a:spLocks noChangeArrowheads="1"/>
        </xdr:cNvSpPr>
      </xdr:nvSpPr>
      <xdr:spPr bwMode="auto">
        <a:xfrm>
          <a:off x="2590800" y="10458450"/>
          <a:ext cx="542925" cy="257175"/>
        </a:xfrm>
        <a:prstGeom prst="rect"/>
        <a:solidFill>
          <a:srgbClr val="00FF00"/>
        </a:solidFill>
        <a:ln w="12700" algn="ctr">
          <a:solidFill>
            <a:srgbClr val="000000"/>
          </a:solidFill>
          <a:miter lim="800000"/>
        </a:ln>
      </xdr:spPr>
    </xdr:sp>
    <xdr:clientData/>
  </xdr:twoCellAnchor>
  <xdr:twoCellAnchor editAs="oneCell">
    <xdr:from>
      <xdr:col>3</xdr:col>
      <xdr:colOff>161925</xdr:colOff>
      <xdr:row>48</xdr:row>
      <xdr:rowOff>57150</xdr:rowOff>
    </xdr:from>
    <xdr:to>
      <xdr:col>3</xdr:col>
      <xdr:colOff>704850</xdr:colOff>
      <xdr:row>48</xdr:row>
      <xdr:rowOff>304800</xdr:rowOff>
    </xdr:to>
    <xdr:sp macro="">
      <xdr:nvSpPr>
        <xdr:cNvPr id="13" name="正方形/長方形 44" descr="右上がり対角線 (太)"/>
        <xdr:cNvSpPr>
          <a:spLocks noChangeArrowheads="1"/>
        </xdr:cNvSpPr>
      </xdr:nvSpPr>
      <xdr:spPr bwMode="auto">
        <a:xfrm>
          <a:off x="2590800" y="10820400"/>
          <a:ext cx="542925" cy="247650"/>
        </a:xfrm>
        <a:prstGeom prst="rect"/>
        <a:solidFill>
          <a:srgbClr val="FF00FF"/>
        </a:solidFill>
        <a:ln w="12700" algn="ctr">
          <a:solidFill>
            <a:srgbClr val="000000"/>
          </a:solidFill>
          <a:miter lim="800000"/>
        </a:ln>
      </xdr:spPr>
    </xdr:sp>
    <xdr:clientData/>
  </xdr:twoCellAnchor>
  <xdr:twoCellAnchor editAs="oneCell">
    <xdr:from>
      <xdr:col>3</xdr:col>
      <xdr:colOff>161925</xdr:colOff>
      <xdr:row>49</xdr:row>
      <xdr:rowOff>57150</xdr:rowOff>
    </xdr:from>
    <xdr:to>
      <xdr:col>3</xdr:col>
      <xdr:colOff>704850</xdr:colOff>
      <xdr:row>49</xdr:row>
      <xdr:rowOff>314325</xdr:rowOff>
    </xdr:to>
    <xdr:sp macro="">
      <xdr:nvSpPr>
        <xdr:cNvPr id="14" name="正方形/長方形 45" descr="右下がり対角線 (太)"/>
        <xdr:cNvSpPr>
          <a:spLocks noChangeArrowheads="1"/>
        </xdr:cNvSpPr>
      </xdr:nvSpPr>
      <xdr:spPr bwMode="auto">
        <a:xfrm>
          <a:off x="2590800" y="11172825"/>
          <a:ext cx="542925" cy="257175"/>
        </a:xfrm>
        <a:prstGeom prst="rect"/>
        <a:solidFill>
          <a:srgbClr val="0000FF"/>
        </a:solidFill>
        <a:ln w="12700" algn="ctr">
          <a:solidFill>
            <a:srgbClr val="000000"/>
          </a:solidFill>
          <a:miter lim="800000"/>
        </a:ln>
      </xdr:spPr>
    </xdr:sp>
    <xdr:clientData/>
  </xdr:twoCellAnchor>
  <xdr:twoCellAnchor editAs="oneCell">
    <xdr:from>
      <xdr:col>3</xdr:col>
      <xdr:colOff>161925</xdr:colOff>
      <xdr:row>50</xdr:row>
      <xdr:rowOff>47625</xdr:rowOff>
    </xdr:from>
    <xdr:to>
      <xdr:col>3</xdr:col>
      <xdr:colOff>704850</xdr:colOff>
      <xdr:row>50</xdr:row>
      <xdr:rowOff>304800</xdr:rowOff>
    </xdr:to>
    <xdr:sp macro="">
      <xdr:nvSpPr>
        <xdr:cNvPr id="15" name="正方形/長方形 46" descr="右上がり対角線 (太)"/>
        <xdr:cNvSpPr>
          <a:spLocks noChangeArrowheads="1"/>
        </xdr:cNvSpPr>
      </xdr:nvSpPr>
      <xdr:spPr bwMode="auto">
        <a:xfrm>
          <a:off x="2590800" y="11515725"/>
          <a:ext cx="542925" cy="257175"/>
        </a:xfrm>
        <a:prstGeom prst="rect"/>
        <a:solidFill>
          <a:srgbClr val="FFCC00"/>
        </a:solidFill>
        <a:ln w="12700" algn="ctr">
          <a:solidFill>
            <a:srgbClr val="000000"/>
          </a:solidFill>
          <a:miter lim="800000"/>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noFill/>
        <a:ln w="38100" algn="ctr">
          <a:solidFill>
            <a:srgbClr val="FF0000"/>
          </a:solidFill>
          <a:round/>
        </a:ln>
      </xdr:spPr>
    </xdr:cxnSp>
    <xdr:clientData/>
  </xdr:twoCellAnchor>
  <xdr:twoCellAnchor>
    <xdr:from>
      <xdr:col>3</xdr:col>
      <xdr:colOff>342900</xdr:colOff>
      <xdr:row>51</xdr:row>
      <xdr:rowOff>76200</xdr:rowOff>
    </xdr:from>
    <xdr:to>
      <xdr:col>3</xdr:col>
      <xdr:colOff>523875</xdr:colOff>
      <xdr:row>51</xdr:row>
      <xdr:rowOff>257175</xdr:rowOff>
    </xdr:to>
    <xdr:sp macro="">
      <xdr:nvSpPr>
        <xdr:cNvPr id="17" name="Oval 182"/>
        <xdr:cNvSpPr>
          <a:spLocks noChangeArrowheads="1"/>
        </xdr:cNvSpPr>
      </xdr:nvSpPr>
      <xdr:spPr bwMode="auto">
        <a:xfrm>
          <a:off x="2771775" y="11896725"/>
          <a:ext cx="180975" cy="180975"/>
        </a:xfrm>
        <a:prstGeom prst="ellipse"/>
        <a:solidFill>
          <a:srgbClr val="FF0000"/>
        </a:solidFill>
        <a:ln w="12700">
          <a:solidFill>
            <a:srgbClr val="FF0000"/>
          </a:solidFill>
          <a:round/>
        </a:ln>
      </xdr:spPr>
    </xdr:sp>
    <xdr:clientData/>
  </xdr:twoCellAnchor>
  <xdr:twoCellAnchor>
    <xdr:from>
      <xdr:col>0</xdr:col>
      <xdr:colOff>138544</xdr:colOff>
      <xdr:row>0</xdr:row>
      <xdr:rowOff>138544</xdr:rowOff>
    </xdr:from>
    <xdr:to>
      <xdr:col>10</xdr:col>
      <xdr:colOff>398317</xdr:colOff>
      <xdr:row>4</xdr:row>
      <xdr:rowOff>21646</xdr:rowOff>
    </xdr:to>
    <xdr:sp macro="" fLocksText="0">
      <xdr:nvSpPr>
        <xdr:cNvPr id="18" name="表題ボックス"/>
        <xdr:cNvSpPr>
          <a:spLocks noChangeArrowheads="1"/>
        </xdr:cNvSpPr>
      </xdr:nvSpPr>
      <xdr:spPr bwMode="auto">
        <a:xfrm>
          <a:off x="142875" y="142875"/>
          <a:ext cx="9229725" cy="638175"/>
        </a:xfrm>
        <a:prstGeom prst="rect"/>
        <a:noFill/>
        <a:ln w="9525">
          <a:noFill/>
          <a:miter lim="800000"/>
        </a:ln>
      </xdr:spPr>
      <xdr:txBody>
        <a:bodyPr lIns="54864" tIns="32004" rIns="0" bIns="32004" vertOverflow="clip" wrap="square" anchor="ctr" upright="1"/>
        <a:lstStyle/>
        <a:p>
          <a:pPr algn="l" rtl="1">
            <a:defRPr sz="1000"/>
          </a:pPr>
          <a:r>
            <a:rPr altLang="en-US" lang="ja-JP" sz="2400" b="1" i="0">
              <a:solidFill>
                <a:srgbClr val="000000"/>
              </a:solidFill>
              <a:latin typeface="ＭＳ ゴシック"/>
              <a:ea typeface="ＭＳ ゴシック"/>
            </a:rPr>
            <a:t>（</a:t>
          </a:r>
          <a:r>
            <a:rPr altLang="ja-JP" lang="en-US" sz="2400" b="1" i="0">
              <a:solidFill>
                <a:srgbClr val="000000"/>
              </a:solidFill>
              <a:latin typeface="ＭＳ ゴシック"/>
              <a:ea typeface="ＭＳ ゴシック"/>
            </a:rPr>
            <a:t>8</a:t>
          </a:r>
          <a:r>
            <a:rPr altLang="en-US" lang="ja-JP" sz="2400" b="1" i="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fLocksText="0">
      <xdr:nvSpPr>
        <xdr:cNvPr id="19" name="年度ボックス"/>
        <xdr:cNvSpPr>
          <a:spLocks noChangeArrowheads="1"/>
        </xdr:cNvSpPr>
      </xdr:nvSpPr>
      <xdr:spPr bwMode="auto">
        <a:xfrm>
          <a:off x="10810875" y="238125"/>
          <a:ext cx="2533650" cy="457200"/>
        </a:xfrm>
        <a:prstGeom prst="rect"/>
        <a:noFill/>
        <a:ln w="25400">
          <a:solidFill>
            <a:srgbClr val="000000"/>
          </a:solidFill>
          <a:miter lim="800000"/>
        </a:ln>
      </xdr:spPr>
      <xdr:txBody>
        <a:bodyPr anchor="ctr"/>
        <a:lstStyle/>
        <a:p>
          <a:pPr algn="ctr"/>
          <a:r>
            <a:rPr altLang="en-US" lang="ja-JP" sz="1600" b="1">
              <a:latin typeface="ＭＳ ゴシック" pitchFamily="49" charset="-128"/>
              <a:ea typeface="ＭＳ ゴシック" pitchFamily="49" charset="-128"/>
            </a:rPr>
            <a:t>平成</a:t>
          </a:r>
          <a:r>
            <a:rPr altLang="ja-JP" lang="en-US" sz="1600" b="1">
              <a:latin typeface="ＭＳ ゴシック" pitchFamily="49" charset="-128"/>
              <a:ea typeface="ＭＳ ゴシック" pitchFamily="49" charset="-128"/>
            </a:rPr>
            <a:t>26</a:t>
          </a:r>
          <a:r>
            <a:rPr altLang="en-US" lang="ja-JP"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fLocksText="0">
      <xdr:nvSpPr>
        <xdr:cNvPr id="20" name="団体名称ボックス"/>
        <xdr:cNvSpPr>
          <a:spLocks noChangeArrowheads="1"/>
        </xdr:cNvSpPr>
      </xdr:nvSpPr>
      <xdr:spPr bwMode="auto">
        <a:xfrm>
          <a:off x="13849350" y="238125"/>
          <a:ext cx="3810000" cy="457200"/>
        </a:xfrm>
        <a:prstGeom prst="rect"/>
        <a:noFill/>
        <a:ln w="25400">
          <a:solidFill>
            <a:srgbClr val="000000"/>
          </a:solidFill>
          <a:miter lim="800000"/>
        </a:ln>
      </xdr:spPr>
      <xdr:txBody>
        <a:bodyPr anchor="ctr"/>
        <a:lstStyle/>
        <a:p>
          <a:pPr algn="ctr"/>
          <a:r>
            <a:rPr altLang="en-US" lang="ja-JP" sz="1600" b="1">
              <a:latin typeface="ＭＳ ゴシック" pitchFamily="49" charset="-128"/>
              <a:ea typeface="ＭＳ ゴシック" pitchFamily="49" charset="-128"/>
            </a:rPr>
            <a:t>東京都国分寺市</a:t>
          </a:r>
        </a:p>
      </xdr:txBody>
    </xdr:sp>
    <xdr:clientData/>
  </xdr:twoCellAnchor>
  <xdr:twoCellAnchor>
    <xdr:from>
      <xdr:col>1</xdr:col>
      <xdr:colOff>0</xdr:colOff>
      <xdr:row>39</xdr:row>
      <xdr:rowOff>0</xdr:rowOff>
    </xdr:from>
    <xdr:to>
      <xdr:col>8</xdr:col>
      <xdr:colOff>0</xdr:colOff>
      <xdr:row>40</xdr:row>
      <xdr:rowOff>0</xdr:rowOff>
    </xdr:to>
    <xdr:sp macro="">
      <xdr:nvSpPr>
        <xdr:cNvPr id="21" name="Line 22"/>
        <xdr:cNvSpPr>
          <a:spLocks noChangeShapeType="1"/>
        </xdr:cNvSpPr>
      </xdr:nvSpPr>
      <xdr:spPr bwMode="auto">
        <a:xfrm>
          <a:off x="504825" y="7591425"/>
          <a:ext cx="5972175" cy="352425"/>
        </a:xfrm>
        <a:prstGeom prst="line"/>
        <a:noFill/>
        <a:ln w="19050">
          <a:solidFill>
            <a:srgbClr val="000000"/>
          </a:solidFill>
          <a:round/>
        </a:ln>
      </xdr:spPr>
    </xdr:sp>
    <xdr:clientData/>
  </xdr:twoCellAnchor>
  <xdr:twoCellAnchor>
    <xdr:from>
      <xdr:col>1</xdr:col>
      <xdr:colOff>114300</xdr:colOff>
      <xdr:row>3</xdr:row>
      <xdr:rowOff>133350</xdr:rowOff>
    </xdr:from>
    <xdr:to>
      <xdr:col>2</xdr:col>
      <xdr:colOff>933450</xdr:colOff>
      <xdr:row>5</xdr:row>
      <xdr:rowOff>133350</xdr:rowOff>
    </xdr:to>
    <xdr:sp macro="">
      <xdr:nvSpPr>
        <xdr:cNvPr id="22" name="テキスト ボックス 6"/>
        <xdr:cNvSpPr txBox="1">
          <a:spLocks noChangeArrowheads="1"/>
        </xdr:cNvSpPr>
      </xdr:nvSpPr>
      <xdr:spPr bwMode="auto">
        <a:xfrm>
          <a:off x="619125" y="704850"/>
          <a:ext cx="1781175" cy="381000"/>
        </a:xfrm>
        <a:prstGeom prst="rect"/>
        <a:noFill/>
        <a:ln w="9525">
          <a:noFill/>
          <a:miter lim="800000"/>
        </a:ln>
      </xdr:spPr>
      <xdr:txBody>
        <a:bodyPr lIns="36576" tIns="22860" rIns="0" bIns="0" vertOverflow="clip" wrap="square" anchor="t" upright="1"/>
        <a:lstStyle/>
        <a:p>
          <a:pPr algn="l" rtl="1"/>
          <a:r>
            <a:rPr altLang="en-US" lang="ja-JP" sz="1600" b="1" i="0">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fLocksText="0">
      <xdr:nvSpPr>
        <xdr:cNvPr id="23" name="テキスト ボックス 22"/>
        <xdr:cNvSpPr txBox="1"/>
      </xdr:nvSpPr>
      <xdr:spPr>
        <a:xfrm>
          <a:off x="13106400" y="7962900"/>
          <a:ext cx="4438650" cy="4105275"/>
        </a:xfrm>
        <a:prstGeom prst="rect"/>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r>
            <a:rPr altLang="ja-JP" lang="ja-JP" sz="1100" baseline="0">
              <a:solidFill>
                <a:srgbClr val="FF0000"/>
              </a:solidFill>
              <a:latin typeface="+mn-lt"/>
              <a:ea typeface="+mn-ea"/>
              <a:cs typeface="+mn-cs"/>
            </a:rPr>
            <a:t> </a:t>
          </a:r>
          <a:r>
            <a:rPr altLang="ja-JP" lang="ja-JP" sz="1100">
              <a:solidFill>
                <a:srgbClr val="FF0000"/>
              </a:solidFill>
              <a:latin typeface="+mn-lt"/>
              <a:ea typeface="+mn-ea"/>
              <a:cs typeface="+mn-cs"/>
            </a:rPr>
            <a:t> </a:t>
          </a:r>
          <a:r>
            <a:rPr altLang="ja-JP" lang="ja-JP" sz="1100">
              <a:solidFill>
                <a:srgbClr val="000000"/>
              </a:solidFill>
              <a:latin typeface="+mn-lt"/>
              <a:ea typeface="+mn-ea"/>
              <a:cs typeface="+mn-cs"/>
            </a:rPr>
            <a:t>地方債の残高は，一貫して減少を続けている。これは，</a:t>
          </a:r>
          <a:r>
            <a:rPr altLang="ja-JP" lang="en-US" sz="1100">
              <a:solidFill>
                <a:srgbClr val="000000"/>
              </a:solidFill>
              <a:latin typeface="+mn-lt"/>
              <a:ea typeface="+mn-ea"/>
              <a:cs typeface="+mn-cs"/>
            </a:rPr>
            <a:t>19</a:t>
          </a:r>
          <a:r>
            <a:rPr altLang="ja-JP" lang="ja-JP" sz="1100">
              <a:solidFill>
                <a:srgbClr val="000000"/>
              </a:solidFill>
              <a:latin typeface="+mn-lt"/>
              <a:ea typeface="+mn-ea"/>
              <a:cs typeface="+mn-cs"/>
            </a:rPr>
            <a:t>年度から</a:t>
          </a:r>
          <a:r>
            <a:rPr altLang="ja-JP" lang="en-US" sz="1100">
              <a:solidFill>
                <a:srgbClr val="000000"/>
              </a:solidFill>
              <a:latin typeface="+mn-lt"/>
              <a:ea typeface="+mn-ea"/>
              <a:cs typeface="+mn-cs"/>
            </a:rPr>
            <a:t>25</a:t>
          </a:r>
          <a:r>
            <a:rPr altLang="en-US" lang="ja-JP" sz="1100">
              <a:solidFill>
                <a:srgbClr val="000000"/>
              </a:solidFill>
              <a:latin typeface="+mn-lt"/>
              <a:ea typeface="+mn-ea"/>
              <a:cs typeface="+mn-cs"/>
            </a:rPr>
            <a:t>年度までの間，</a:t>
          </a:r>
          <a:r>
            <a:rPr altLang="ja-JP" lang="ja-JP" sz="1100">
              <a:solidFill>
                <a:srgbClr val="000000"/>
              </a:solidFill>
              <a:latin typeface="+mn-lt"/>
              <a:ea typeface="+mn-ea"/>
              <a:cs typeface="+mn-cs"/>
            </a:rPr>
            <a:t>臨時財政対策債を発行してこなかったことなど，新規の地方債を抑制してきたことによる。</a:t>
          </a:r>
          <a:endParaRPr altLang="ja-JP" lang="ja-JP" sz="1400">
            <a:solidFill>
              <a:srgbClr val="000000"/>
            </a:solidFill>
          </a:endParaRPr>
        </a:p>
        <a:p>
          <a:r>
            <a:rPr altLang="ja-JP" lang="ja-JP" sz="1100">
              <a:solidFill>
                <a:srgbClr val="FF0000"/>
              </a:solidFill>
              <a:latin typeface="+mn-lt"/>
              <a:ea typeface="+mn-ea"/>
              <a:cs typeface="+mn-cs"/>
            </a:rPr>
            <a:t>　</a:t>
          </a:r>
          <a:r>
            <a:rPr altLang="ja-JP" lang="ja-JP" sz="1100">
              <a:solidFill>
                <a:srgbClr val="000000"/>
              </a:solidFill>
              <a:latin typeface="+mn-lt"/>
              <a:ea typeface="+mn-ea"/>
              <a:cs typeface="+mn-cs"/>
            </a:rPr>
            <a:t>債務負担行為に基づく支出予定額も減少を</a:t>
          </a:r>
          <a:r>
            <a:rPr altLang="en-US" lang="ja-JP" sz="1100">
              <a:solidFill>
                <a:srgbClr val="000000"/>
              </a:solidFill>
              <a:latin typeface="+mn-lt"/>
              <a:ea typeface="+mn-ea"/>
              <a:cs typeface="+mn-cs"/>
            </a:rPr>
            <a:t>続けていたが</a:t>
          </a:r>
          <a:r>
            <a:rPr altLang="ja-JP" lang="en-US" sz="1100">
              <a:solidFill>
                <a:srgbClr val="000000"/>
              </a:solidFill>
              <a:latin typeface="+mn-lt"/>
              <a:ea typeface="+mn-ea"/>
              <a:cs typeface="+mn-cs"/>
            </a:rPr>
            <a:t>26</a:t>
          </a:r>
          <a:r>
            <a:rPr altLang="en-US" lang="ja-JP" sz="1100">
              <a:solidFill>
                <a:srgbClr val="000000"/>
              </a:solidFill>
              <a:latin typeface="+mn-lt"/>
              <a:ea typeface="+mn-ea"/>
              <a:cs typeface="+mn-cs"/>
            </a:rPr>
            <a:t>年度は前年度に比較して</a:t>
          </a:r>
          <a:r>
            <a:rPr altLang="ja-JP" lang="en-US" sz="1100">
              <a:solidFill>
                <a:srgbClr val="000000"/>
              </a:solidFill>
              <a:latin typeface="+mn-lt"/>
              <a:ea typeface="+mn-ea"/>
              <a:cs typeface="+mn-cs"/>
            </a:rPr>
            <a:t>9,600</a:t>
          </a:r>
          <a:r>
            <a:rPr altLang="en-US" lang="ja-JP" sz="1100">
              <a:solidFill>
                <a:srgbClr val="000000"/>
              </a:solidFill>
              <a:latin typeface="+mn-lt"/>
              <a:ea typeface="+mn-ea"/>
              <a:cs typeface="+mn-cs"/>
            </a:rPr>
            <a:t>万円増加している</a:t>
          </a:r>
          <a:r>
            <a:rPr altLang="ja-JP" lang="ja-JP" sz="1100">
              <a:solidFill>
                <a:srgbClr val="000000"/>
              </a:solidFill>
              <a:latin typeface="+mn-lt"/>
              <a:ea typeface="+mn-ea"/>
              <a:cs typeface="+mn-cs"/>
            </a:rPr>
            <a:t>。これは，</a:t>
          </a:r>
          <a:r>
            <a:rPr altLang="en-US" lang="ja-JP" sz="1100">
              <a:solidFill>
                <a:srgbClr val="000000"/>
              </a:solidFill>
              <a:latin typeface="+mn-lt"/>
              <a:ea typeface="+mn-ea"/>
              <a:cs typeface="+mn-cs"/>
            </a:rPr>
            <a:t>土地開発公社で史跡武蔵国分寺跡公園用地の用地買収を行っており土地の買戻しについて，市が債務負担行為を設定したことによる</a:t>
          </a:r>
          <a:r>
            <a:rPr altLang="ja-JP" lang="ja-JP" sz="1100">
              <a:solidFill>
                <a:srgbClr val="000000"/>
              </a:solidFill>
              <a:latin typeface="+mn-lt"/>
              <a:ea typeface="+mn-ea"/>
              <a:cs typeface="+mn-cs"/>
            </a:rPr>
            <a:t>。</a:t>
          </a:r>
          <a:endParaRPr altLang="ja-JP" lang="ja-JP" sz="1400">
            <a:solidFill>
              <a:srgbClr val="000000"/>
            </a:solidFill>
          </a:endParaRPr>
        </a:p>
        <a:p>
          <a:r>
            <a:rPr altLang="ja-JP" lang="ja-JP" sz="1100">
              <a:solidFill>
                <a:srgbClr val="FF0000"/>
              </a:solidFill>
              <a:latin typeface="+mn-lt"/>
              <a:ea typeface="+mn-ea"/>
              <a:cs typeface="+mn-cs"/>
            </a:rPr>
            <a:t>　</a:t>
          </a:r>
          <a:r>
            <a:rPr altLang="ja-JP" lang="ja-JP" sz="1100">
              <a:solidFill>
                <a:srgbClr val="000000"/>
              </a:solidFill>
              <a:latin typeface="+mn-lt"/>
              <a:ea typeface="+mn-ea"/>
              <a:cs typeface="+mn-cs"/>
            </a:rPr>
            <a:t>公営企業債等繰入見込額も減少を続けている。これは，下水道事業特別会計の地方債残高が減少していることにより一般会計からの繰入見込額が減少したためである。</a:t>
          </a:r>
          <a:endParaRPr altLang="ja-JP" lang="ja-JP" sz="1400">
            <a:solidFill>
              <a:srgbClr val="000000"/>
            </a:solidFill>
          </a:endParaRPr>
        </a:p>
        <a:p>
          <a:r>
            <a:rPr altLang="ja-JP" lang="ja-JP" sz="1100">
              <a:solidFill>
                <a:srgbClr val="FF0000"/>
              </a:solidFill>
              <a:latin typeface="+mn-lt"/>
              <a:ea typeface="+mn-ea"/>
              <a:cs typeface="+mn-cs"/>
            </a:rPr>
            <a:t>　</a:t>
          </a:r>
          <a:r>
            <a:rPr altLang="ja-JP" lang="ja-JP" sz="1100">
              <a:solidFill>
                <a:srgbClr val="000000"/>
              </a:solidFill>
              <a:latin typeface="+mn-lt"/>
              <a:ea typeface="+mn-ea"/>
              <a:cs typeface="+mn-cs"/>
            </a:rPr>
            <a:t>充当可能基金については</a:t>
          </a:r>
          <a:r>
            <a:rPr altLang="en-US" lang="ja-JP" sz="1100">
              <a:solidFill>
                <a:srgbClr val="000000"/>
              </a:solidFill>
              <a:latin typeface="+mn-lt"/>
              <a:ea typeface="+mn-ea"/>
              <a:cs typeface="+mn-cs"/>
            </a:rPr>
            <a:t>，財政調整基金の残高の増等により</a:t>
          </a:r>
          <a:r>
            <a:rPr altLang="ja-JP" lang="ja-JP" sz="1100">
              <a:solidFill>
                <a:srgbClr val="000000"/>
              </a:solidFill>
              <a:latin typeface="+mn-lt"/>
              <a:ea typeface="+mn-ea"/>
              <a:cs typeface="+mn-cs"/>
            </a:rPr>
            <a:t>約</a:t>
          </a:r>
          <a:r>
            <a:rPr altLang="ja-JP" lang="en-US" sz="1100">
              <a:solidFill>
                <a:srgbClr val="000000"/>
              </a:solidFill>
              <a:latin typeface="+mn-lt"/>
              <a:ea typeface="+mn-ea"/>
              <a:cs typeface="+mn-cs"/>
            </a:rPr>
            <a:t>42</a:t>
          </a:r>
          <a:r>
            <a:rPr altLang="ja-JP" lang="ja-JP" sz="1100">
              <a:solidFill>
                <a:srgbClr val="000000"/>
              </a:solidFill>
              <a:latin typeface="+mn-lt"/>
              <a:ea typeface="+mn-ea"/>
              <a:cs typeface="+mn-cs"/>
            </a:rPr>
            <a:t>億</a:t>
          </a:r>
          <a:r>
            <a:rPr altLang="ja-JP" lang="en-US" sz="1100">
              <a:solidFill>
                <a:srgbClr val="000000"/>
              </a:solidFill>
              <a:latin typeface="+mn-lt"/>
              <a:ea typeface="+mn-ea"/>
              <a:cs typeface="+mn-cs"/>
            </a:rPr>
            <a:t>3,900</a:t>
          </a:r>
          <a:r>
            <a:rPr altLang="ja-JP" lang="ja-JP" sz="1100">
              <a:solidFill>
                <a:srgbClr val="000000"/>
              </a:solidFill>
              <a:latin typeface="+mn-lt"/>
              <a:ea typeface="+mn-ea"/>
              <a:cs typeface="+mn-cs"/>
            </a:rPr>
            <a:t>万円となり，前年度から</a:t>
          </a:r>
          <a:r>
            <a:rPr altLang="en-US" lang="ja-JP" sz="1100">
              <a:solidFill>
                <a:srgbClr val="000000"/>
              </a:solidFill>
              <a:latin typeface="+mn-lt"/>
              <a:ea typeface="+mn-ea"/>
              <a:cs typeface="+mn-cs"/>
            </a:rPr>
            <a:t>増</a:t>
          </a:r>
          <a:r>
            <a:rPr altLang="ja-JP" lang="ja-JP" sz="1100">
              <a:solidFill>
                <a:srgbClr val="000000"/>
              </a:solidFill>
              <a:latin typeface="+mn-lt"/>
              <a:ea typeface="+mn-ea"/>
              <a:cs typeface="+mn-cs"/>
            </a:rPr>
            <a:t>加し</a:t>
          </a:r>
          <a:r>
            <a:rPr altLang="en-US" lang="ja-JP" sz="1100">
              <a:solidFill>
                <a:srgbClr val="000000"/>
              </a:solidFill>
              <a:latin typeface="+mn-lt"/>
              <a:ea typeface="+mn-ea"/>
              <a:cs typeface="+mn-cs"/>
            </a:rPr>
            <a:t>ている。</a:t>
          </a:r>
          <a:endParaRPr altLang="ja-JP" lang="en-US" sz="1100">
            <a:solidFill>
              <a:srgbClr val="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9.xml" /><Relationship Id="rId2" Type="http://schemas.openxmlformats.org/officeDocument/2006/relationships/printerSettings" Target="../printerSettings/printerSettings10.bin"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2.xml" /><Relationship Id="rId2"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3.xml" /><Relationship Id="rId2"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5.xml" /><Relationship Id="rId2"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6.xml" /><Relationship Id="rId2"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7.xml" /><Relationship Id="rId2"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8.xml" /><Relationship Id="rId2"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1"/>
  <sheetViews>
    <sheetView showGridLines="0" tabSelected="1" zoomScale="85" zoomScaleNormal="85" workbookViewId="0" topLeftCell="A1"/>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40806203</v>
      </c>
      <c r="BO4" s="379"/>
      <c r="BP4" s="379"/>
      <c r="BQ4" s="379"/>
      <c r="BR4" s="379"/>
      <c r="BS4" s="379"/>
      <c r="BT4" s="379"/>
      <c r="BU4" s="380"/>
      <c r="BV4" s="378">
        <v>41825648</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5.2000000000000002</v>
      </c>
      <c r="CU4" s="556"/>
      <c r="CV4" s="556"/>
      <c r="CW4" s="556"/>
      <c r="CX4" s="556"/>
      <c r="CY4" s="556"/>
      <c r="CZ4" s="556"/>
      <c r="DA4" s="557"/>
      <c r="DB4" s="555">
        <v>5.5999999999999996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39576173</v>
      </c>
      <c r="BO5" s="384"/>
      <c r="BP5" s="384"/>
      <c r="BQ5" s="384"/>
      <c r="BR5" s="384"/>
      <c r="BS5" s="384"/>
      <c r="BT5" s="384"/>
      <c r="BU5" s="385"/>
      <c r="BV5" s="383">
        <v>40540777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93.700000000000003</v>
      </c>
      <c r="CU5" s="354"/>
      <c r="CV5" s="354"/>
      <c r="CW5" s="354"/>
      <c r="CX5" s="354"/>
      <c r="CY5" s="354"/>
      <c r="CZ5" s="354"/>
      <c r="DA5" s="355"/>
      <c r="DB5" s="353">
        <v>95.700000000000003</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1230030</v>
      </c>
      <c r="BO6" s="384"/>
      <c r="BP6" s="384"/>
      <c r="BQ6" s="384"/>
      <c r="BR6" s="384"/>
      <c r="BS6" s="384"/>
      <c r="BT6" s="384"/>
      <c r="BU6" s="385"/>
      <c r="BV6" s="383">
        <v>1284871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95.5</v>
      </c>
      <c r="CU6" s="530"/>
      <c r="CV6" s="530"/>
      <c r="CW6" s="530"/>
      <c r="CX6" s="530"/>
      <c r="CY6" s="530"/>
      <c r="CZ6" s="530"/>
      <c r="DA6" s="531"/>
      <c r="DB6" s="529">
        <v>95.700000000000003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45104</v>
      </c>
      <c r="BO7" s="384"/>
      <c r="BP7" s="384"/>
      <c r="BQ7" s="384"/>
      <c r="BR7" s="384"/>
      <c r="BS7" s="384"/>
      <c r="BT7" s="384"/>
      <c r="BU7" s="385"/>
      <c r="BV7" s="383">
        <v>10704</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22905241</v>
      </c>
      <c r="CU7" s="384"/>
      <c r="CV7" s="384"/>
      <c r="CW7" s="384"/>
      <c r="CX7" s="384"/>
      <c r="CY7" s="384"/>
      <c r="CZ7" s="384"/>
      <c r="DA7" s="385"/>
      <c r="DB7" s="383">
        <v>22910161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1184926</v>
      </c>
      <c r="BO8" s="384"/>
      <c r="BP8" s="384"/>
      <c r="BQ8" s="384"/>
      <c r="BR8" s="384"/>
      <c r="BS8" s="384"/>
      <c r="BT8" s="384"/>
      <c r="BU8" s="385"/>
      <c r="BV8" s="383">
        <v>1274167</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0.97999999999999998</v>
      </c>
      <c r="CU8" s="493"/>
      <c r="CV8" s="493"/>
      <c r="CW8" s="493"/>
      <c r="CX8" s="493"/>
      <c r="CY8" s="493"/>
      <c r="CZ8" s="493"/>
      <c r="DA8" s="494"/>
      <c r="DB8" s="492">
        <v>0.97999999999999998</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120650</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-89241</v>
      </c>
      <c r="BO9" s="384"/>
      <c r="BP9" s="384"/>
      <c r="BQ9" s="384"/>
      <c r="BR9" s="384"/>
      <c r="BS9" s="384"/>
      <c r="BT9" s="384"/>
      <c r="BU9" s="385"/>
      <c r="BV9" s="383">
        <v>573676</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8.9000000000000004</v>
      </c>
      <c r="CU9" s="354"/>
      <c r="CV9" s="354"/>
      <c r="CW9" s="354"/>
      <c r="CX9" s="354"/>
      <c r="CY9" s="354"/>
      <c r="CZ9" s="354"/>
      <c r="DA9" s="355"/>
      <c r="DB9" s="353">
        <v>9.9000000000000004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117604</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844238</v>
      </c>
      <c r="BO10" s="384"/>
      <c r="BP10" s="384"/>
      <c r="BQ10" s="384"/>
      <c r="BR10" s="384"/>
      <c r="BS10" s="384"/>
      <c r="BT10" s="384"/>
      <c r="BU10" s="385"/>
      <c r="BV10" s="383">
        <v>429276</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119379</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152461</v>
      </c>
      <c r="BO12" s="384"/>
      <c r="BP12" s="384"/>
      <c r="BQ12" s="384"/>
      <c r="BR12" s="384"/>
      <c r="BS12" s="384"/>
      <c r="BT12" s="384"/>
      <c r="BU12" s="385"/>
      <c r="BV12" s="383">
        <v>723000</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117648</v>
      </c>
      <c r="S13" s="485"/>
      <c r="T13" s="485"/>
      <c r="U13" s="485"/>
      <c r="V13" s="486"/>
      <c r="W13" s="472" t="s">
        <v>122</v>
      </c>
      <c r="X13" s="396"/>
      <c r="Y13" s="396"/>
      <c r="Z13" s="396"/>
      <c r="AA13" s="396"/>
      <c r="AB13" s="397"/>
      <c r="AC13" s="359">
        <v>492</v>
      </c>
      <c r="AD13" s="360"/>
      <c r="AE13" s="360"/>
      <c r="AF13" s="360"/>
      <c r="AG13" s="361"/>
      <c r="AH13" s="359">
        <v>536</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602536</v>
      </c>
      <c r="BO13" s="384"/>
      <c r="BP13" s="384"/>
      <c r="BQ13" s="384"/>
      <c r="BR13" s="384"/>
      <c r="BS13" s="384"/>
      <c r="BT13" s="384"/>
      <c r="BU13" s="385"/>
      <c r="BV13" s="383">
        <v>279952</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v>
      </c>
      <c r="CU13" s="354"/>
      <c r="CV13" s="354"/>
      <c r="CW13" s="354"/>
      <c r="CX13" s="354"/>
      <c r="CY13" s="354"/>
      <c r="CZ13" s="354"/>
      <c r="DA13" s="355"/>
      <c r="DB13" s="353">
        <v>2.7000000000000002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118697</v>
      </c>
      <c r="S14" s="485"/>
      <c r="T14" s="485"/>
      <c r="U14" s="485"/>
      <c r="V14" s="486"/>
      <c r="W14" s="487"/>
      <c r="X14" s="399"/>
      <c r="Y14" s="399"/>
      <c r="Z14" s="399"/>
      <c r="AA14" s="399"/>
      <c r="AB14" s="400"/>
      <c r="AC14" s="477">
        <v>1</v>
      </c>
      <c r="AD14" s="478"/>
      <c r="AE14" s="478"/>
      <c r="AF14" s="478"/>
      <c r="AG14" s="479"/>
      <c r="AH14" s="477">
        <v>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117022</v>
      </c>
      <c r="S15" s="485"/>
      <c r="T15" s="485"/>
      <c r="U15" s="485"/>
      <c r="V15" s="486"/>
      <c r="W15" s="472" t="s">
        <v>129</v>
      </c>
      <c r="X15" s="396"/>
      <c r="Y15" s="396"/>
      <c r="Z15" s="396"/>
      <c r="AA15" s="396"/>
      <c r="AB15" s="397"/>
      <c r="AC15" s="359">
        <v>7749</v>
      </c>
      <c r="AD15" s="360"/>
      <c r="AE15" s="360"/>
      <c r="AF15" s="360"/>
      <c r="AG15" s="361"/>
      <c r="AH15" s="359">
        <v>7981</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16836101</v>
      </c>
      <c r="BO15" s="379"/>
      <c r="BP15" s="379"/>
      <c r="BQ15" s="379"/>
      <c r="BR15" s="379"/>
      <c r="BS15" s="379"/>
      <c r="BT15" s="379"/>
      <c r="BU15" s="380"/>
      <c r="BV15" s="378">
        <v>16360466</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15.800000000000001</v>
      </c>
      <c r="AD16" s="478"/>
      <c r="AE16" s="478"/>
      <c r="AF16" s="478"/>
      <c r="AG16" s="479"/>
      <c r="AH16" s="477">
        <v>15.199999999999999</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17043203</v>
      </c>
      <c r="BO16" s="384"/>
      <c r="BP16" s="384"/>
      <c r="BQ16" s="384"/>
      <c r="BR16" s="384"/>
      <c r="BS16" s="384"/>
      <c r="BT16" s="384"/>
      <c r="BU16" s="385"/>
      <c r="BV16" s="383">
        <v>16770646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40698</v>
      </c>
      <c r="AD17" s="360"/>
      <c r="AE17" s="360"/>
      <c r="AF17" s="360"/>
      <c r="AG17" s="361"/>
      <c r="AH17" s="359">
        <v>42324</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22105703</v>
      </c>
      <c r="BO17" s="384"/>
      <c r="BP17" s="384"/>
      <c r="BQ17" s="384"/>
      <c r="BR17" s="384"/>
      <c r="BS17" s="384"/>
      <c r="BT17" s="384"/>
      <c r="BU17" s="385"/>
      <c r="BV17" s="383">
        <v>21508167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11.460000000000001</v>
      </c>
      <c r="M18" s="448"/>
      <c r="N18" s="448"/>
      <c r="O18" s="448"/>
      <c r="P18" s="448"/>
      <c r="Q18" s="448"/>
      <c r="R18" s="449"/>
      <c r="S18" s="449"/>
      <c r="T18" s="449"/>
      <c r="U18" s="449"/>
      <c r="V18" s="450"/>
      <c r="W18" s="464"/>
      <c r="X18" s="465"/>
      <c r="Y18" s="465"/>
      <c r="Z18" s="465"/>
      <c r="AA18" s="465"/>
      <c r="AB18" s="473"/>
      <c r="AC18" s="347">
        <v>83.200000000000003</v>
      </c>
      <c r="AD18" s="348"/>
      <c r="AE18" s="348"/>
      <c r="AF18" s="348"/>
      <c r="AG18" s="451"/>
      <c r="AH18" s="347">
        <v>80.700000000000003</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22060881</v>
      </c>
      <c r="BO18" s="384"/>
      <c r="BP18" s="384"/>
      <c r="BQ18" s="384"/>
      <c r="BR18" s="384"/>
      <c r="BS18" s="384"/>
      <c r="BT18" s="384"/>
      <c r="BU18" s="385"/>
      <c r="BV18" s="383">
        <v>21510840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10528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27523365</v>
      </c>
      <c r="BO19" s="384"/>
      <c r="BP19" s="384"/>
      <c r="BQ19" s="384"/>
      <c r="BR19" s="384"/>
      <c r="BS19" s="384"/>
      <c r="BT19" s="384"/>
      <c r="BU19" s="385"/>
      <c r="BV19" s="383">
        <v>27154627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57775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22386650</v>
      </c>
      <c r="BO23" s="384"/>
      <c r="BP23" s="384"/>
      <c r="BQ23" s="384"/>
      <c r="BR23" s="384"/>
      <c r="BS23" s="384"/>
      <c r="BT23" s="384"/>
      <c r="BU23" s="385"/>
      <c r="BV23" s="383">
        <v>23191235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9000</v>
      </c>
      <c r="R24" s="360"/>
      <c r="S24" s="360"/>
      <c r="T24" s="360"/>
      <c r="U24" s="360"/>
      <c r="V24" s="361"/>
      <c r="W24" s="425"/>
      <c r="X24" s="416"/>
      <c r="Y24" s="417"/>
      <c r="Z24" s="356" t="s">
        <v>153</v>
      </c>
      <c r="AA24" s="357"/>
      <c r="AB24" s="357"/>
      <c r="AC24" s="357"/>
      <c r="AD24" s="357"/>
      <c r="AE24" s="357"/>
      <c r="AF24" s="357"/>
      <c r="AG24" s="358"/>
      <c r="AH24" s="359">
        <v>620</v>
      </c>
      <c r="AI24" s="360"/>
      <c r="AJ24" s="360"/>
      <c r="AK24" s="360"/>
      <c r="AL24" s="361"/>
      <c r="AM24" s="359">
        <v>2034840</v>
      </c>
      <c r="AN24" s="360"/>
      <c r="AO24" s="360"/>
      <c r="AP24" s="360"/>
      <c r="AQ24" s="360"/>
      <c r="AR24" s="361"/>
      <c r="AS24" s="359">
        <v>3282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8848167</v>
      </c>
      <c r="BO24" s="384"/>
      <c r="BP24" s="384"/>
      <c r="BQ24" s="384"/>
      <c r="BR24" s="384"/>
      <c r="BS24" s="384"/>
      <c r="BT24" s="384"/>
      <c r="BU24" s="385"/>
      <c r="BV24" s="383">
        <v>10331407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3" s="137" customFormat="1" ht="18.75" customHeight="1">
      <c r="A25" s="138"/>
      <c r="B25" s="415"/>
      <c r="C25" s="416"/>
      <c r="D25" s="417"/>
      <c r="E25" s="356" t="s">
        <v>155</v>
      </c>
      <c r="F25" s="357"/>
      <c r="G25" s="357"/>
      <c r="H25" s="357"/>
      <c r="I25" s="357"/>
      <c r="J25" s="357"/>
      <c r="K25" s="358"/>
      <c r="L25" s="359">
        <v>2</v>
      </c>
      <c r="M25" s="360"/>
      <c r="N25" s="360"/>
      <c r="O25" s="360"/>
      <c r="P25" s="361"/>
      <c r="Q25" s="359">
        <v>7700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11167314</v>
      </c>
      <c r="BO25" s="379"/>
      <c r="BP25" s="379"/>
      <c r="BQ25" s="379"/>
      <c r="BR25" s="379"/>
      <c r="BS25" s="379"/>
      <c r="BT25" s="379"/>
      <c r="BU25" s="380"/>
      <c r="BV25" s="378">
        <v>12796466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3" s="137" customFormat="1" ht="18.75" customHeight="1">
      <c r="A26" s="138"/>
      <c r="B26" s="415"/>
      <c r="C26" s="416"/>
      <c r="D26" s="417"/>
      <c r="E26" s="356" t="s">
        <v>158</v>
      </c>
      <c r="F26" s="357"/>
      <c r="G26" s="357"/>
      <c r="H26" s="357"/>
      <c r="I26" s="357"/>
      <c r="J26" s="357"/>
      <c r="K26" s="358"/>
      <c r="L26" s="359">
        <v>1</v>
      </c>
      <c r="M26" s="360"/>
      <c r="N26" s="360"/>
      <c r="O26" s="360"/>
      <c r="P26" s="361"/>
      <c r="Q26" s="359">
        <v>7100</v>
      </c>
      <c r="R26" s="360"/>
      <c r="S26" s="360"/>
      <c r="T26" s="360"/>
      <c r="U26" s="360"/>
      <c r="V26" s="361"/>
      <c r="W26" s="425"/>
      <c r="X26" s="416"/>
      <c r="Y26" s="417"/>
      <c r="Z26" s="356" t="s">
        <v>159</v>
      </c>
      <c r="AA26" s="438"/>
      <c r="AB26" s="438"/>
      <c r="AC26" s="438"/>
      <c r="AD26" s="438"/>
      <c r="AE26" s="438"/>
      <c r="AF26" s="438"/>
      <c r="AG26" s="439"/>
      <c r="AH26" s="359">
        <v>80</v>
      </c>
      <c r="AI26" s="360"/>
      <c r="AJ26" s="360"/>
      <c r="AK26" s="360"/>
      <c r="AL26" s="361"/>
      <c r="AM26" s="359">
        <v>278000</v>
      </c>
      <c r="AN26" s="360"/>
      <c r="AO26" s="360"/>
      <c r="AP26" s="360"/>
      <c r="AQ26" s="360"/>
      <c r="AR26" s="361"/>
      <c r="AS26" s="359">
        <v>3475</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v>20000</v>
      </c>
      <c r="BO26" s="384"/>
      <c r="BP26" s="384"/>
      <c r="BQ26" s="384"/>
      <c r="BR26" s="384"/>
      <c r="BS26" s="384"/>
      <c r="BT26" s="384"/>
      <c r="BU26" s="385"/>
      <c r="BV26" s="383">
        <v>30000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5400</v>
      </c>
      <c r="R27" s="360"/>
      <c r="S27" s="360"/>
      <c r="T27" s="360"/>
      <c r="U27" s="360"/>
      <c r="V27" s="361"/>
      <c r="W27" s="425"/>
      <c r="X27" s="416"/>
      <c r="Y27" s="417"/>
      <c r="Z27" s="356" t="s">
        <v>162</v>
      </c>
      <c r="AA27" s="357"/>
      <c r="AB27" s="357"/>
      <c r="AC27" s="357"/>
      <c r="AD27" s="357"/>
      <c r="AE27" s="357"/>
      <c r="AF27" s="357"/>
      <c r="AG27" s="358"/>
      <c r="AH27" s="359">
        <v>2</v>
      </c>
      <c r="AI27" s="360"/>
      <c r="AJ27" s="360"/>
      <c r="AK27" s="360"/>
      <c r="AL27" s="361"/>
      <c r="AM27" s="359" t="s">
        <v>163</v>
      </c>
      <c r="AN27" s="360"/>
      <c r="AO27" s="360"/>
      <c r="AP27" s="360"/>
      <c r="AQ27" s="360"/>
      <c r="AR27" s="361"/>
      <c r="AS27" s="359" t="s">
        <v>163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4900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2504447</v>
      </c>
      <c r="BO28" s="379"/>
      <c r="BP28" s="379"/>
      <c r="BQ28" s="379"/>
      <c r="BR28" s="379"/>
      <c r="BS28" s="379"/>
      <c r="BT28" s="379"/>
      <c r="BU28" s="380"/>
      <c r="BV28" s="378">
        <v>1812670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22</v>
      </c>
      <c r="M29" s="360"/>
      <c r="N29" s="360"/>
      <c r="O29" s="360"/>
      <c r="P29" s="361"/>
      <c r="Q29" s="359">
        <v>4700</v>
      </c>
      <c r="R29" s="360"/>
      <c r="S29" s="360"/>
      <c r="T29" s="360"/>
      <c r="U29" s="360"/>
      <c r="V29" s="361"/>
      <c r="W29" s="426"/>
      <c r="X29" s="427"/>
      <c r="Y29" s="428"/>
      <c r="Z29" s="356" t="s">
        <v>170</v>
      </c>
      <c r="AA29" s="357"/>
      <c r="AB29" s="357"/>
      <c r="AC29" s="357"/>
      <c r="AD29" s="357"/>
      <c r="AE29" s="357"/>
      <c r="AF29" s="357"/>
      <c r="AG29" s="358"/>
      <c r="AH29" s="359">
        <v>622</v>
      </c>
      <c r="AI29" s="360"/>
      <c r="AJ29" s="360"/>
      <c r="AK29" s="360"/>
      <c r="AL29" s="361"/>
      <c r="AM29" s="359">
        <v>2044252</v>
      </c>
      <c r="AN29" s="360"/>
      <c r="AO29" s="360"/>
      <c r="AP29" s="360"/>
      <c r="AQ29" s="360"/>
      <c r="AR29" s="361"/>
      <c r="AS29" s="359">
        <v>3287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2856</v>
      </c>
      <c r="BO29" s="384"/>
      <c r="BP29" s="384"/>
      <c r="BQ29" s="384"/>
      <c r="BR29" s="384"/>
      <c r="BS29" s="384"/>
      <c r="BT29" s="384"/>
      <c r="BU29" s="385"/>
      <c r="BV29" s="383">
        <v>2855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101.5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858259</v>
      </c>
      <c r="BO30" s="387"/>
      <c r="BP30" s="387"/>
      <c r="BQ30" s="387"/>
      <c r="BR30" s="387"/>
      <c r="BS30" s="387"/>
      <c r="BT30" s="387"/>
      <c r="BU30" s="388"/>
      <c r="BV30" s="386">
        <v>610438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IF('各会計、関係団体の財政状況及び健全化判断比率'!B31="","",'各会計、関係団体の財政状況及び健全化判断比率'!B31)</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東京市町村総合事務組合（一般会計）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国分寺市土地開発公社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介護保険(保険事業勘定)特別会計</v>
      </c>
      <c r="X35" s="342"/>
      <c r="Y35" s="342"/>
      <c r="Z35" s="342"/>
      <c r="AA35" s="342"/>
      <c r="AB35" s="342"/>
      <c r="AC35" s="342"/>
      <c r="AD35" s="342"/>
      <c r="AE35" s="342"/>
      <c r="AF35" s="342"/>
      <c r="AG35" s="342"/>
      <c r="AH35" s="342"/>
      <c r="AI35" s="342"/>
      <c r="AJ35" s="342"/>
      <c r="AK35" s="342"/>
      <c r="AL35" s="165"/>
      <c r="AM35" s="343" t="str">
        <f t="shared" si="0" ref="AM35:AM43">IF(AO35="","",AM34+1)</f>
        <v/>
      </c>
      <c r="AN35" s="343"/>
      <c r="AO35" s="342"/>
      <c r="AP35" s="342"/>
      <c r="AQ35" s="342"/>
      <c r="AR35" s="342"/>
      <c r="AS35" s="342"/>
      <c r="AT35" s="342"/>
      <c r="AU35" s="342"/>
      <c r="AV35" s="342"/>
      <c r="AW35" s="342"/>
      <c r="AX35" s="342"/>
      <c r="AY35" s="342"/>
      <c r="AZ35" s="342"/>
      <c r="BA35" s="342"/>
      <c r="BB35" s="342"/>
      <c r="BC35" s="342"/>
      <c r="BD35" s="165"/>
      <c r="BE35" s="343">
        <f t="shared" si="1" ref="BE35:BE43">IF(BG35="","",BE34+1)</f>
        <v>9</v>
      </c>
      <c r="BF35" s="343"/>
      <c r="BG35" s="342" t="str">
        <f>IF('各会計、関係団体の財政状況及び健全化判断比率'!B32="","",'各会計、関係団体の財政状況及び健全化判断比率'!B32)</f>
        <v>国分寺都市計画事業国分寺駅北口地区第一種市街地再開発事業特別会計</v>
      </c>
      <c r="BH35" s="342"/>
      <c r="BI35" s="342"/>
      <c r="BJ35" s="342"/>
      <c r="BK35" s="342"/>
      <c r="BL35" s="342"/>
      <c r="BM35" s="342"/>
      <c r="BN35" s="342"/>
      <c r="BO35" s="342"/>
      <c r="BP35" s="342"/>
      <c r="BQ35" s="342"/>
      <c r="BR35" s="342"/>
      <c r="BS35" s="342"/>
      <c r="BT35" s="342"/>
      <c r="BU35" s="342"/>
      <c r="BV35" s="165"/>
      <c r="BW35" s="343">
        <f t="shared" si="2" ref="BW35:BW43">IF(BY35="","",BW34+1)</f>
        <v>11</v>
      </c>
      <c r="BX35" s="343"/>
      <c r="BY35" s="342" t="str">
        <f>IF('各会計、関係団体の財政状況及び健全化判断比率'!B69="","",'各会計、関係団体の財政状況及び健全化判断比率'!B69)</f>
        <v>東京市町村総合事務組合（交通災害共済事業特別会計）</v>
      </c>
      <c r="BZ35" s="342"/>
      <c r="CA35" s="342"/>
      <c r="CB35" s="342"/>
      <c r="CC35" s="342"/>
      <c r="CD35" s="342"/>
      <c r="CE35" s="342"/>
      <c r="CF35" s="342"/>
      <c r="CG35" s="342"/>
      <c r="CH35" s="342"/>
      <c r="CI35" s="342"/>
      <c r="CJ35" s="342"/>
      <c r="CK35" s="342"/>
      <c r="CL35" s="342"/>
      <c r="CM35" s="342"/>
      <c r="CN35" s="165"/>
      <c r="CO35" s="343" t="str">
        <f t="shared" si="3" ref="CO35:CO4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国分寺都市計画事業国分寺駅北口地区第一種市街地再開発事業特別会計（普通会計）</v>
      </c>
      <c r="F36" s="342"/>
      <c r="G36" s="342"/>
      <c r="H36" s="342"/>
      <c r="I36" s="342"/>
      <c r="J36" s="342"/>
      <c r="K36" s="342"/>
      <c r="L36" s="342"/>
      <c r="M36" s="342"/>
      <c r="N36" s="342"/>
      <c r="O36" s="342"/>
      <c r="P36" s="342"/>
      <c r="Q36" s="342"/>
      <c r="R36" s="342"/>
      <c r="S36" s="342"/>
      <c r="T36" s="165"/>
      <c r="U36" s="343">
        <f t="shared" si="4" ref="U36:U43">IF(W36="","",U35+1)</f>
        <v>7</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東京都四市競艇事業組合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地域バス運行事業特別会計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東京都十一市競輪事業組合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si="5" ref="C38:C43">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東京たま広域資源循環組合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東京都後期高齢者医療広域連合（一般会計）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東京都後期高齢者医療広域連合（後期高齢者事業会計）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ht="11.2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2:113" ht="11.2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2:113" ht="11.2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2:113" ht="11.2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ht="11.25">
      <c r="E49" s="173" t="s">
        <v>191</v>
      </c>
    </row>
    <row r="50" spans="5:5" ht="11.25">
      <c r="E50" s="139" t="s">
        <v>192</v>
      </c>
    </row>
    <row r="51" spans="5:5" ht="11.25">
      <c r="E51" s="139" t="s">
        <v>193</v>
      </c>
    </row>
    <row r="52" ht="11.25"/>
    <row r="53" ht="11.25"/>
    <row r="54" ht="11.25"/>
    <row r="55" ht="11.25"/>
    <row r="56" ht="11.25"/>
    <row r="57" ht="11.25" hidden="1"/>
    <row r="58" ht="11.25" hidden="1"/>
    <row r="59" ht="11.2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rintOptions horizontalCentered="1"/>
  <pageMargins left="0" right="0" top="0.393700787401575" bottom="0.393700787401575" header="0.196850393700787" footer="0.196850393700787"/>
  <pageSetup cellComments="asDisplayed" horizontalDpi="300" verticalDpi="300" orientation="landscape" paperSize="9" scale="55" r:id="rId1"/>
  <headerFooter>
    <oddFooter>&amp;C&amp;P/&amp;N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7">
    <pageSetUpPr fitToPage="1"/>
  </sheetPr>
  <dimension ref="B39:M53"/>
  <sheetViews>
    <sheetView showGridLines="0" zoomScale="70" zoomScaleNormal="70" zoomScaleSheetLayoutView="100" workbookViewId="0" topLeftCell="A1"/>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spans="13: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1" t="s">
        <v>24</v>
      </c>
      <c r="C41" s="1182"/>
      <c r="D41" s="81"/>
      <c r="E41" s="1183" t="s">
        <v>25</v>
      </c>
      <c r="F41" s="1183"/>
      <c r="G41" s="1183"/>
      <c r="H41" s="1184"/>
      <c r="I41" s="82">
        <v>27491</v>
      </c>
      <c r="J41" s="83">
        <v>24867</v>
      </c>
      <c r="K41" s="83">
        <v>24080</v>
      </c>
      <c r="L41" s="83">
        <v>24009</v>
      </c>
      <c r="M41" s="84">
        <v>23139</v>
      </c>
    </row>
    <row r="42" spans="2:13" ht="27.75" customHeight="1">
      <c r="B42" s="1171"/>
      <c r="C42" s="1172"/>
      <c r="D42" s="85"/>
      <c r="E42" s="1175" t="s">
        <v>26</v>
      </c>
      <c r="F42" s="1175"/>
      <c r="G42" s="1175"/>
      <c r="H42" s="1176"/>
      <c r="I42" s="86">
        <v>5233</v>
      </c>
      <c r="J42" s="87">
        <v>5059</v>
      </c>
      <c r="K42" s="87">
        <v>2188</v>
      </c>
      <c r="L42" s="87">
        <v>2050</v>
      </c>
      <c r="M42" s="88">
        <v>2146</v>
      </c>
    </row>
    <row r="43" spans="2:13" ht="27.75" customHeight="1">
      <c r="B43" s="1171"/>
      <c r="C43" s="1172"/>
      <c r="D43" s="85"/>
      <c r="E43" s="1175" t="s">
        <v>27</v>
      </c>
      <c r="F43" s="1175"/>
      <c r="G43" s="1175"/>
      <c r="H43" s="1176"/>
      <c r="I43" s="86">
        <v>12119</v>
      </c>
      <c r="J43" s="87">
        <v>10800</v>
      </c>
      <c r="K43" s="87">
        <v>9551</v>
      </c>
      <c r="L43" s="87">
        <v>8396</v>
      </c>
      <c r="M43" s="88">
        <v>7227</v>
      </c>
    </row>
    <row r="44" spans="2:13" ht="27.75" customHeight="1">
      <c r="B44" s="1171"/>
      <c r="C44" s="1172"/>
      <c r="D44" s="85"/>
      <c r="E44" s="1175" t="s">
        <v>28</v>
      </c>
      <c r="F44" s="1175"/>
      <c r="G44" s="1175"/>
      <c r="H44" s="1176"/>
      <c r="I44" s="86">
        <v>556</v>
      </c>
      <c r="J44" s="87">
        <v>464</v>
      </c>
      <c r="K44" s="87">
        <v>373</v>
      </c>
      <c r="L44" s="87">
        <v>317</v>
      </c>
      <c r="M44" s="88">
        <v>265</v>
      </c>
    </row>
    <row r="45" spans="2:13" ht="27.75" customHeight="1">
      <c r="B45" s="1171"/>
      <c r="C45" s="1172"/>
      <c r="D45" s="85"/>
      <c r="E45" s="1175" t="s">
        <v>29</v>
      </c>
      <c r="F45" s="1175"/>
      <c r="G45" s="1175"/>
      <c r="H45" s="1176"/>
      <c r="I45" s="86">
        <v>6248</v>
      </c>
      <c r="J45" s="87">
        <v>6056</v>
      </c>
      <c r="K45" s="87">
        <v>5865</v>
      </c>
      <c r="L45" s="87">
        <v>5289</v>
      </c>
      <c r="M45" s="88">
        <v>5062</v>
      </c>
    </row>
    <row r="46" spans="2:13" ht="27.75" customHeight="1">
      <c r="B46" s="1171"/>
      <c r="C46" s="1172"/>
      <c r="D46" s="85"/>
      <c r="E46" s="1175" t="s">
        <v>30</v>
      </c>
      <c r="F46" s="1175"/>
      <c r="G46" s="1175"/>
      <c r="H46" s="1176"/>
      <c r="I46" s="86" t="s">
        <v>478</v>
      </c>
      <c r="J46" s="87" t="s">
        <v>478</v>
      </c>
      <c r="K46" s="87" t="s">
        <v>478</v>
      </c>
      <c r="L46" s="87" t="s">
        <v>478</v>
      </c>
      <c r="M46" s="88" t="s">
        <v>478</v>
      </c>
    </row>
    <row r="47" spans="2:13" ht="27.75" customHeight="1">
      <c r="B47" s="1171"/>
      <c r="C47" s="1172"/>
      <c r="D47" s="85"/>
      <c r="E47" s="1175" t="s">
        <v>31</v>
      </c>
      <c r="F47" s="1175"/>
      <c r="G47" s="1175"/>
      <c r="H47" s="1176"/>
      <c r="I47" s="86" t="s">
        <v>478</v>
      </c>
      <c r="J47" s="87" t="s">
        <v>478</v>
      </c>
      <c r="K47" s="87" t="s">
        <v>478</v>
      </c>
      <c r="L47" s="87" t="s">
        <v>478</v>
      </c>
      <c r="M47" s="88" t="s">
        <v>478</v>
      </c>
    </row>
    <row r="48" spans="2:13" ht="27.75" customHeight="1">
      <c r="B48" s="1173"/>
      <c r="C48" s="1174"/>
      <c r="D48" s="85"/>
      <c r="E48" s="1175" t="s">
        <v>32</v>
      </c>
      <c r="F48" s="1175"/>
      <c r="G48" s="1175"/>
      <c r="H48" s="1176"/>
      <c r="I48" s="86" t="s">
        <v>478</v>
      </c>
      <c r="J48" s="87" t="s">
        <v>478</v>
      </c>
      <c r="K48" s="87" t="s">
        <v>478</v>
      </c>
      <c r="L48" s="87" t="s">
        <v>478</v>
      </c>
      <c r="M48" s="88" t="s">
        <v>478</v>
      </c>
    </row>
    <row r="49" spans="2:13" ht="27.75" customHeight="1">
      <c r="B49" s="1169" t="s">
        <v>33</v>
      </c>
      <c r="C49" s="1170"/>
      <c r="D49" s="89"/>
      <c r="E49" s="1175" t="s">
        <v>34</v>
      </c>
      <c r="F49" s="1175"/>
      <c r="G49" s="1175"/>
      <c r="H49" s="1176"/>
      <c r="I49" s="86">
        <v>1532</v>
      </c>
      <c r="J49" s="87">
        <v>3048</v>
      </c>
      <c r="K49" s="87">
        <v>981</v>
      </c>
      <c r="L49" s="87">
        <v>3299</v>
      </c>
      <c r="M49" s="88">
        <v>4239</v>
      </c>
    </row>
    <row r="50" spans="2:13" ht="27.75" customHeight="1">
      <c r="B50" s="1171"/>
      <c r="C50" s="1172"/>
      <c r="D50" s="85"/>
      <c r="E50" s="1175" t="s">
        <v>35</v>
      </c>
      <c r="F50" s="1175"/>
      <c r="G50" s="1175"/>
      <c r="H50" s="1176"/>
      <c r="I50" s="86">
        <v>14985</v>
      </c>
      <c r="J50" s="87">
        <v>14333</v>
      </c>
      <c r="K50" s="87">
        <v>13652</v>
      </c>
      <c r="L50" s="87">
        <v>15861</v>
      </c>
      <c r="M50" s="88">
        <v>15495</v>
      </c>
    </row>
    <row r="51" spans="2:13" ht="27.75" customHeight="1">
      <c r="B51" s="1173"/>
      <c r="C51" s="1174"/>
      <c r="D51" s="85"/>
      <c r="E51" s="1175" t="s">
        <v>36</v>
      </c>
      <c r="F51" s="1175"/>
      <c r="G51" s="1175"/>
      <c r="H51" s="1176"/>
      <c r="I51" s="86">
        <v>25961</v>
      </c>
      <c r="J51" s="87">
        <v>24761</v>
      </c>
      <c r="K51" s="87">
        <v>23599</v>
      </c>
      <c r="L51" s="87">
        <v>22552</v>
      </c>
      <c r="M51" s="88">
        <v>20914</v>
      </c>
    </row>
    <row r="52" spans="2:13" ht="27.75" customHeight="1" thickBot="1">
      <c r="B52" s="1177" t="s">
        <v>21</v>
      </c>
      <c r="C52" s="1178"/>
      <c r="D52" s="90"/>
      <c r="E52" s="1179" t="s">
        <v>37</v>
      </c>
      <c r="F52" s="1179"/>
      <c r="G52" s="1179"/>
      <c r="H52" s="1180"/>
      <c r="I52" s="91">
        <v>9170</v>
      </c>
      <c r="J52" s="92">
        <v>5102</v>
      </c>
      <c r="K52" s="92">
        <v>3825</v>
      </c>
      <c r="L52" s="92">
        <v>-1652</v>
      </c>
      <c r="M52" s="93">
        <v>-2808</v>
      </c>
    </row>
    <row r="53" spans="2:13" ht="27.75" customHeight="1">
      <c r="B53" s="94" t="s">
        <v>38</v>
      </c>
      <c r="C53" s="95"/>
      <c r="D53" s="95"/>
      <c r="E53" s="96"/>
      <c r="F53" s="96"/>
      <c r="G53" s="96"/>
      <c r="H53" s="96"/>
      <c r="I53" s="97"/>
      <c r="J53" s="97"/>
      <c r="K53" s="97"/>
      <c r="L53" s="97"/>
      <c r="M53" s="97"/>
    </row>
    <row r="54" ht="12.75" customHeight="1"/>
    <row r="55" ht="12.75" customHeight="1" hidden="1"/>
    <row r="56" ht="12.75" customHeight="1" hidden="1"/>
    <row r="57" ht="12.75" customHeight="1" hidden="1"/>
    <row r="58" ht="13.5" hidden="1"/>
    <row r="59" ht="13.5" hidden="1"/>
    <row r="60" ht="13.5" hidden="1"/>
    <row r="61" ht="13.5" hidden="1"/>
    <row r="62" ht="13.5" hidden="1"/>
    <row r="63" ht="13.5" hidden="1"/>
    <row r="64" ht="13.5" hidden="1"/>
    <row r="65" ht="13.5" customHeight="1" hidden="1"/>
    <row r="66" ht="13.5" customHeight="1" hidden="1"/>
    <row r="67" ht="13.5" customHeight="1" hidden="1"/>
    <row r="68" ht="13.5" customHeight="1" hidden="1"/>
    <row r="69" ht="13.5" customHeight="1" hidden="1"/>
    <row r="70" ht="13.5" customHeight="1" hidden="1"/>
    <row r="71" ht="13.5" customHeight="1" hidden="1"/>
    <row r="72" ht="13.5" customHeight="1" hidden="1"/>
    <row r="73" ht="13.5" customHeight="1" hidden="1"/>
    <row r="74" ht="13.5" customHeight="1" hidden="1"/>
    <row r="75" ht="13.5" customHeight="1" hidden="1"/>
    <row r="76" ht="13.5" customHeight="1" hidden="1"/>
    <row r="77" ht="13.5" customHeight="1" hidden="1"/>
    <row r="78" ht="13.5" customHeight="1" hidden="1"/>
    <row r="79" ht="13.5" customHeight="1" hidden="1"/>
    <row r="80" ht="13.5" customHeight="1" hidden="1"/>
    <row r="81" ht="13.5" customHeight="1" hidden="1"/>
    <row r="82" ht="13.5" customHeight="1" hidden="1"/>
    <row r="83" ht="13.5" customHeight="1" hidden="1"/>
    <row r="84" ht="13.5" customHeight="1" hidden="1"/>
    <row r="85" ht="13.5" customHeight="1" hidden="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rintOptions horizontalCentered="1"/>
  <pageMargins left="0" right="0" top="0.196850393700787" bottom="0" header="0" footer="0"/>
  <pageSetup horizontalDpi="300" verticalDpi="300" orientation="landscape" paperSize="9" scale="60" r:id="rId2"/>
  <headerFooter alignWithMargins="0">
    <oddFooter>&amp;C&amp;P/&amp;N</oddFooter>
  </headerFooter>
  <rowBreaks count="1" manualBreakCount="1">
    <brk id="57" max="15" man="1"/>
  </rowBreaks>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DataSheet"/>
  <dimension ref="A1:P67"/>
  <sheetViews>
    <sheetView workbookViewId="0" topLeftCell="A1"/>
  </sheetViews>
  <sheetFormatPr defaultColWidth="11.125" defaultRowHeight="13.5"/>
  <cols>
    <col min="1" max="1" width="45.875" style="104" customWidth="1"/>
    <col min="2" max="8" width="13.375" style="104" customWidth="1"/>
    <col min="9" max="16384" width="11.125" style="104"/>
  </cols>
  <sheetData>
    <row r="1" spans="1:8" ht="13.5">
      <c r="A1" s="98"/>
      <c r="B1" s="99"/>
      <c r="C1" s="100"/>
      <c r="D1" s="101"/>
      <c r="E1" s="102"/>
      <c r="F1" s="102"/>
      <c r="G1" s="102"/>
      <c r="H1" s="103"/>
    </row>
    <row r="2" spans="1:8" ht="13.5">
      <c r="A2" s="105"/>
      <c r="B2" s="106"/>
      <c r="C2" s="107"/>
      <c r="D2" s="108" t="s">
        <v>39</v>
      </c>
      <c r="E2" s="109"/>
      <c r="F2" s="110" t="s">
        <v>516</v>
      </c>
      <c r="G2" s="111"/>
      <c r="H2" s="112"/>
    </row>
    <row r="3" spans="1:8" ht="13.5">
      <c r="A3" s="108" t="s">
        <v>509</v>
      </c>
      <c r="B3" s="113"/>
      <c r="C3" s="114"/>
      <c r="D3" s="115">
        <v>47774</v>
      </c>
      <c r="E3" s="116"/>
      <c r="F3" s="117">
        <v>35965</v>
      </c>
      <c r="G3" s="118"/>
      <c r="H3" s="119"/>
    </row>
    <row r="4" spans="1:8" ht="13.5">
      <c r="A4" s="120"/>
      <c r="B4" s="121"/>
      <c r="C4" s="122"/>
      <c r="D4" s="123">
        <v>27386</v>
      </c>
      <c r="E4" s="124"/>
      <c r="F4" s="125">
        <v>20136</v>
      </c>
      <c r="G4" s="126"/>
      <c r="H4" s="127"/>
    </row>
    <row r="5" spans="1:8" ht="13.5">
      <c r="A5" s="108" t="s">
        <v>511</v>
      </c>
      <c r="B5" s="113"/>
      <c r="C5" s="114"/>
      <c r="D5" s="115">
        <v>34900</v>
      </c>
      <c r="E5" s="116"/>
      <c r="F5" s="117">
        <v>41433</v>
      </c>
      <c r="G5" s="118"/>
      <c r="H5" s="119"/>
    </row>
    <row r="6" spans="1:8" ht="13.5">
      <c r="A6" s="120"/>
      <c r="B6" s="121"/>
      <c r="C6" s="122"/>
      <c r="D6" s="123">
        <v>8637</v>
      </c>
      <c r="E6" s="124"/>
      <c r="F6" s="125">
        <v>22351</v>
      </c>
      <c r="G6" s="126"/>
      <c r="H6" s="127"/>
    </row>
    <row r="7" spans="1:8" ht="13.5">
      <c r="A7" s="108" t="s">
        <v>512</v>
      </c>
      <c r="B7" s="113"/>
      <c r="C7" s="114"/>
      <c r="D7" s="115">
        <v>74480</v>
      </c>
      <c r="E7" s="116"/>
      <c r="F7" s="117">
        <v>43493</v>
      </c>
      <c r="G7" s="118"/>
      <c r="H7" s="119"/>
    </row>
    <row r="8" spans="1:8" ht="13.5">
      <c r="A8" s="120"/>
      <c r="B8" s="121"/>
      <c r="C8" s="122"/>
      <c r="D8" s="123">
        <v>41103</v>
      </c>
      <c r="E8" s="124"/>
      <c r="F8" s="125">
        <v>23254</v>
      </c>
      <c r="G8" s="126"/>
      <c r="H8" s="127"/>
    </row>
    <row r="9" spans="1:8" ht="13.5">
      <c r="A9" s="108" t="s">
        <v>513</v>
      </c>
      <c r="B9" s="113"/>
      <c r="C9" s="114"/>
      <c r="D9" s="115">
        <v>43059</v>
      </c>
      <c r="E9" s="116"/>
      <c r="F9" s="117">
        <v>50840</v>
      </c>
      <c r="G9" s="118"/>
      <c r="H9" s="119"/>
    </row>
    <row r="10" spans="1:8" ht="13.5">
      <c r="A10" s="120"/>
      <c r="B10" s="121"/>
      <c r="C10" s="122"/>
      <c r="D10" s="123">
        <v>24922</v>
      </c>
      <c r="E10" s="124"/>
      <c r="F10" s="125">
        <v>25367</v>
      </c>
      <c r="G10" s="126"/>
      <c r="H10" s="127"/>
    </row>
    <row r="11" spans="1:8" ht="13.5">
      <c r="A11" s="108" t="s">
        <v>514</v>
      </c>
      <c r="B11" s="113"/>
      <c r="C11" s="114"/>
      <c r="D11" s="115">
        <v>24393</v>
      </c>
      <c r="E11" s="116"/>
      <c r="F11" s="117">
        <v>53605</v>
      </c>
      <c r="G11" s="118"/>
      <c r="H11" s="119"/>
    </row>
    <row r="12" spans="1:8" ht="13.5">
      <c r="A12" s="120"/>
      <c r="B12" s="121"/>
      <c r="C12" s="128"/>
      <c r="D12" s="123">
        <v>16201</v>
      </c>
      <c r="E12" s="124"/>
      <c r="F12" s="125">
        <v>28343</v>
      </c>
      <c r="G12" s="126"/>
      <c r="H12" s="127"/>
    </row>
    <row r="13" spans="1:8" ht="13.5">
      <c r="A13" s="108"/>
      <c r="B13" s="113"/>
      <c r="C13" s="129"/>
      <c r="D13" s="130">
        <v>44921</v>
      </c>
      <c r="E13" s="131"/>
      <c r="F13" s="132">
        <v>45067</v>
      </c>
      <c r="G13" s="133"/>
      <c r="H13" s="119"/>
    </row>
    <row r="14" spans="1:8" ht="13.5">
      <c r="A14" s="120"/>
      <c r="B14" s="121"/>
      <c r="C14" s="122"/>
      <c r="D14" s="123">
        <v>23650</v>
      </c>
      <c r="E14" s="124"/>
      <c r="F14" s="125">
        <v>23890</v>
      </c>
      <c r="G14" s="126"/>
      <c r="H14" s="127"/>
    </row>
    <row r="17" spans="1:1" ht="13.5">
      <c r="A17" s="104" t="s">
        <v>40</v>
      </c>
    </row>
    <row r="18" spans="1:6" ht="13.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6" ht="13.5">
      <c r="A19" s="134" t="s">
        <v>41</v>
      </c>
      <c r="B19" s="134">
        <f>ROUND(VALUE(SUBSTITUTE(実質収支比率等に係る経年分析!F$48,"▲","-")),2)</f>
        <v>3.6600000000000001</v>
      </c>
      <c r="C19" s="134">
        <f>ROUND(VALUE(SUBSTITUTE(実質収支比率等に係る経年分析!G$48,"▲","-")),2)</f>
        <v>3.0600000000000001</v>
      </c>
      <c r="D19" s="134">
        <f>ROUND(VALUE(SUBSTITUTE(実質収支比率等に係る経年分析!H$48,"▲","-")),2)</f>
        <v>3.0800000000000001</v>
      </c>
      <c r="E19" s="134">
        <f>ROUND(VALUE(SUBSTITUTE(実質収支比率等に係る経年分析!I$48,"▲","-")),2)</f>
        <v>5.5599999999999996</v>
      </c>
      <c r="F19" s="134">
        <f>ROUND(VALUE(SUBSTITUTE(実質収支比率等に係る経年分析!J$48,"▲","-")),2)</f>
        <v>5.1699999999999999</v>
      </c>
    </row>
    <row r="20" spans="1:6" ht="13.5">
      <c r="A20" s="134" t="s">
        <v>42</v>
      </c>
      <c r="B20" s="134">
        <f>ROUND(VALUE(SUBSTITUTE(実質収支比率等に係る経年分析!F$47,"▲","-")),2)</f>
        <v>3.1800000000000002</v>
      </c>
      <c r="C20" s="134">
        <f>ROUND(VALUE(SUBSTITUTE(実質収支比率等に係る経年分析!G$47,"▲","-")),2)</f>
        <v>8.7599999999999998</v>
      </c>
      <c r="D20" s="134">
        <f>ROUND(VALUE(SUBSTITUTE(実質収支比率等に係る経年分析!H$47,"▲","-")),2)</f>
        <v>9.2599999999999998</v>
      </c>
      <c r="E20" s="134">
        <f>ROUND(VALUE(SUBSTITUTE(実質収支比率等に係る経年分析!I$47,"▲","-")),2)</f>
        <v>7.9100000000000001</v>
      </c>
      <c r="F20" s="134">
        <f>ROUND(VALUE(SUBSTITUTE(実質収支比率等に係る経年分析!J$47,"▲","-")),2)</f>
        <v>10.93</v>
      </c>
    </row>
    <row r="21" spans="1:6" ht="13.5">
      <c r="A21" s="134" t="s">
        <v>43</v>
      </c>
      <c r="B21" s="134">
        <f>IF(ISNUMBER(VALUE(SUBSTITUTE(実質収支比率等に係る経年分析!F$49,"▲","-"))),ROUND(VALUE(SUBSTITUTE(実質収支比率等に係る経年分析!F$49,"▲","-")),2),NA())</f>
        <v>-7.0700000000000003</v>
      </c>
      <c r="C21" s="134">
        <f>IF(ISNUMBER(VALUE(SUBSTITUTE(実質収支比率等に係る経年分析!G$49,"▲","-"))),ROUND(VALUE(SUBSTITUTE(実質収支比率等に係る経年分析!G$49,"▲","-")),2),NA())</f>
        <v>5.0599999999999996</v>
      </c>
      <c r="D21" s="134">
        <f>IF(ISNUMBER(VALUE(SUBSTITUTE(実質収支比率等に係る経年分析!H$49,"▲","-"))),ROUND(VALUE(SUBSTITUTE(実質収支比率等に係る経年分析!H$49,"▲","-")),2),NA())</f>
        <v>0.42999999999999999</v>
      </c>
      <c r="E21" s="134">
        <f>IF(ISNUMBER(VALUE(SUBSTITUTE(実質収支比率等に係る経年分析!I$49,"▲","-"))),ROUND(VALUE(SUBSTITUTE(実質収支比率等に係る経年分析!I$49,"▲","-")),2),NA())</f>
        <v>1.22</v>
      </c>
      <c r="F21" s="134">
        <f>IF(ISNUMBER(VALUE(SUBSTITUTE(実質収支比率等に係る経年分析!J$49,"▲","-"))),ROUND(VALUE(SUBSTITUTE(実質収支比率等に係る経年分析!J$49,"▲","-")),2),NA())</f>
        <v>2.6299999999999999</v>
      </c>
    </row>
    <row r="24" spans="1:1" ht="13.5">
      <c r="A24" s="104" t="s">
        <v>44</v>
      </c>
    </row>
    <row r="25" spans="1:11" ht="13.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ht="13.5">
      <c r="A26" s="135"/>
      <c r="B26" s="135" t="s">
        <v>45</v>
      </c>
      <c r="C26" s="135" t="s">
        <v>46</v>
      </c>
      <c r="D26" s="135" t="s">
        <v>45</v>
      </c>
      <c r="E26" s="135" t="s">
        <v>46</v>
      </c>
      <c r="F26" s="135" t="s">
        <v>45</v>
      </c>
      <c r="G26" s="135" t="s">
        <v>46</v>
      </c>
      <c r="H26" s="135" t="s">
        <v>45</v>
      </c>
      <c r="I26" s="135" t="s">
        <v>46</v>
      </c>
      <c r="J26" s="135" t="s">
        <v>45</v>
      </c>
      <c r="K26" s="135" t="s">
        <v>46</v>
      </c>
    </row>
    <row r="27" spans="1:11" ht="13.5">
      <c r="A27" s="135" t="str">
        <f>IF(連結実質赤字比率に係る赤字・黒字の構成分析!C$43="",NA(),連結実質赤字比率に係る赤字・黒字の構成分析!C$43)</f>
        <v>その他会計（黒字）</v>
      </c>
      <c r="B27" s="135" t="e">
        <f>IF(ROUND(VALUE(SUBSTITUTE(連結実質赤字比率に係る赤字・黒字の構成分析!F$43,"▲","-")),2)&lt;0,ABS(ROUND(VALUE(SUBSTITUTE(連結実質赤字比率に係る赤字・黒字の構成分析!F$43,"▲","-")),2)),NA())</f>
        <v>#N/A</v>
      </c>
      <c r="C27" s="135">
        <f>IF(ROUND(VALUE(SUBSTITUTE(連結実質赤字比率に係る赤字・黒字の構成分析!F$43,"▲","-")),2)&gt;=0,ABS(ROUND(VALUE(SUBSTITUTE(連結実質赤字比率に係る赤字・黒字の構成分析!F$43,"▲","-")),2)),NA())</f>
        <v>0</v>
      </c>
      <c r="D27" s="135" t="e">
        <f>IF(ROUND(VALUE(SUBSTITUTE(連結実質赤字比率に係る赤字・黒字の構成分析!G$43,"▲","-")),2)&lt;0,ABS(ROUND(VALUE(SUBSTITUTE(連結実質赤字比率に係る赤字・黒字の構成分析!G$43,"▲","-")),2)),NA())</f>
        <v>#N/A</v>
      </c>
      <c r="E27" s="135">
        <f>IF(ROUND(VALUE(SUBSTITUTE(連結実質赤字比率に係る赤字・黒字の構成分析!G$43,"▲","-")),2)&gt;=0,ABS(ROUND(VALUE(SUBSTITUTE(連結実質赤字比率に係る赤字・黒字の構成分析!G$43,"▲","-")),2)),NA())</f>
        <v>0</v>
      </c>
      <c r="F27" s="135" t="e">
        <f>IF(ROUND(VALUE(SUBSTITUTE(連結実質赤字比率に係る赤字・黒字の構成分析!H$43,"▲","-")),2)&lt;0,ABS(ROUND(VALUE(SUBSTITUTE(連結実質赤字比率に係る赤字・黒字の構成分析!H$43,"▲","-")),2)),NA())</f>
        <v>#N/A</v>
      </c>
      <c r="G27" s="135">
        <f>IF(ROUND(VALUE(SUBSTITUTE(連結実質赤字比率に係る赤字・黒字の構成分析!H$43,"▲","-")),2)&gt;=0,ABS(ROUND(VALUE(SUBSTITUTE(連結実質赤字比率に係る赤字・黒字の構成分析!H$43,"▲","-")),2)),NA())</f>
        <v>0</v>
      </c>
      <c r="H27" s="135" t="e">
        <f>IF(ROUND(VALUE(SUBSTITUTE(連結実質赤字比率に係る赤字・黒字の構成分析!I$43,"▲","-")),2)&lt;0,ABS(ROUND(VALUE(SUBSTITUTE(連結実質赤字比率に係る赤字・黒字の構成分析!I$43,"▲","-")),2)),NA())</f>
        <v>#N/A</v>
      </c>
      <c r="I27" s="135">
        <f>IF(ROUND(VALUE(SUBSTITUTE(連結実質赤字比率に係る赤字・黒字の構成分析!I$43,"▲","-")),2)&gt;=0,ABS(ROUND(VALUE(SUBSTITUTE(連結実質赤字比率に係る赤字・黒字の構成分析!I$43,"▲","-")),2)),NA())</f>
        <v>0</v>
      </c>
      <c r="J27" s="135" t="e">
        <f>IF(ROUND(VALUE(SUBSTITUTE(連結実質赤字比率に係る赤字・黒字の構成分析!J$43,"▲","-")),2)&lt;0,ABS(ROUND(VALUE(SUBSTITUTE(連結実質赤字比率に係る赤字・黒字の構成分析!J$43,"▲","-")),2)),NA())</f>
        <v>#N/A</v>
      </c>
      <c r="K27" s="135">
        <f>IF(ROUND(VALUE(SUBSTITUTE(連結実質赤字比率に係る赤字・黒字の構成分析!J$43,"▲","-")),2)&gt;=0,ABS(ROUND(VALUE(SUBSTITUTE(連結実質赤字比率に係る赤字・黒字の構成分析!J$43,"▲","-")),2)),NA())</f>
        <v>0</v>
      </c>
    </row>
    <row r="28" spans="1:11" ht="13.5">
      <c r="A28" s="135" t="str">
        <f>IF(連結実質赤字比率に係る赤字・黒字の構成分析!C$42="",NA(),連結実質赤字比率に係る赤字・黒字の構成分析!C$42)</f>
        <v>その他会計（赤字）</v>
      </c>
      <c r="B28" s="135" t="e">
        <f>IF(ROUND(VALUE(SUBSTITUTE(連結実質赤字比率に係る赤字・黒字の構成分析!F$42,"▲","-")),2)&lt;0,ABS(ROUND(VALUE(SUBSTITUTE(連結実質赤字比率に係る赤字・黒字の構成分析!F$42,"▲","-")),2)),NA())</f>
        <v>#VALUE!</v>
      </c>
      <c r="C28" s="135" t="e">
        <f>IF(ROUND(VALUE(SUBSTITUTE(連結実質赤字比率に係る赤字・黒字の構成分析!F$42,"▲","-")),2)&gt;=0,ABS(ROUND(VALUE(SUBSTITUTE(連結実質赤字比率に係る赤字・黒字の構成分析!F$42,"▲","-")),2)),NA())</f>
        <v>#VALUE!</v>
      </c>
      <c r="D28" s="135" t="e">
        <f>IF(ROUND(VALUE(SUBSTITUTE(連結実質赤字比率に係る赤字・黒字の構成分析!G$42,"▲","-")),2)&lt;0,ABS(ROUND(VALUE(SUBSTITUTE(連結実質赤字比率に係る赤字・黒字の構成分析!G$42,"▲","-")),2)),NA())</f>
        <v>#VALUE!</v>
      </c>
      <c r="E28" s="135" t="e">
        <f>IF(ROUND(VALUE(SUBSTITUTE(連結実質赤字比率に係る赤字・黒字の構成分析!G$42,"▲","-")),2)&gt;=0,ABS(ROUND(VALUE(SUBSTITUTE(連結実質赤字比率に係る赤字・黒字の構成分析!G$42,"▲","-")),2)),NA())</f>
        <v>#VALUE!</v>
      </c>
      <c r="F28" s="135" t="e">
        <f>IF(ROUND(VALUE(SUBSTITUTE(連結実質赤字比率に係る赤字・黒字の構成分析!H$42,"▲","-")),2)&lt;0,ABS(ROUND(VALUE(SUBSTITUTE(連結実質赤字比率に係る赤字・黒字の構成分析!H$42,"▲","-")),2)),NA())</f>
        <v>#VALUE!</v>
      </c>
      <c r="G28" s="135" t="e">
        <f>IF(ROUND(VALUE(SUBSTITUTE(連結実質赤字比率に係る赤字・黒字の構成分析!H$42,"▲","-")),2)&gt;=0,ABS(ROUND(VALUE(SUBSTITUTE(連結実質赤字比率に係る赤字・黒字の構成分析!H$42,"▲","-")),2)),NA())</f>
        <v>#VALUE!</v>
      </c>
      <c r="H28" s="135" t="e">
        <f>IF(ROUND(VALUE(SUBSTITUTE(連結実質赤字比率に係る赤字・黒字の構成分析!I$42,"▲","-")),2)&lt;0,ABS(ROUND(VALUE(SUBSTITUTE(連結実質赤字比率に係る赤字・黒字の構成分析!I$42,"▲","-")),2)),NA())</f>
        <v>#VALUE!</v>
      </c>
      <c r="I28" s="135" t="e">
        <f>IF(ROUND(VALUE(SUBSTITUTE(連結実質赤字比率に係る赤字・黒字の構成分析!I$42,"▲","-")),2)&gt;=0,ABS(ROUND(VALUE(SUBSTITUTE(連結実質赤字比率に係る赤字・黒字の構成分析!I$42,"▲","-")),2)),NA())</f>
        <v>#VALUE!</v>
      </c>
      <c r="J28" s="135" t="e">
        <f>IF(ROUND(VALUE(SUBSTITUTE(連結実質赤字比率に係る赤字・黒字の構成分析!J$42,"▲","-")),2)&lt;0,ABS(ROUND(VALUE(SUBSTITUTE(連結実質赤字比率に係る赤字・黒字の構成分析!J$42,"▲","-")),2)),NA())</f>
        <v>#VALUE!</v>
      </c>
      <c r="K28" s="135" t="e">
        <f>IF(ROUND(VALUE(SUBSTITUTE(連結実質赤字比率に係る赤字・黒字の構成分析!J$42,"▲","-")),2)&gt;=0,ABS(ROUND(VALUE(SUBSTITUTE(連結実質赤字比率に係る赤字・黒字の構成分析!J$42,"▲","-")),2)),NA())</f>
        <v>#VALUE!</v>
      </c>
    </row>
    <row r="29" spans="1:11" ht="13.5">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IF(ROUND(VALUE(SUBSTITUTE(連結実質赤字比率に係る赤字・黒字の構成分析!F$41,"▲","-")),2)&lt;0,ABS(ROUND(VALUE(SUBSTITUTE(連結実質赤字比率に係る赤字・黒字の構成分析!F$41,"▲","-")),2)),NA())</f>
        <v>#N/A</v>
      </c>
      <c r="C29" s="135">
        <f>IF(ROUND(VALUE(SUBSTITUTE(連結実質赤字比率に係る赤字・黒字の構成分析!F$41,"▲","-")),2)&gt;=0,ABS(ROUND(VALUE(SUBSTITUTE(連結実質赤字比率に係る赤字・黒字の構成分析!F$41,"▲","-")),2)),NA())</f>
        <v>0</v>
      </c>
      <c r="D29" s="135" t="e">
        <f>IF(ROUND(VALUE(SUBSTITUTE(連結実質赤字比率に係る赤字・黒字の構成分析!G$41,"▲","-")),2)&lt;0,ABS(ROUND(VALUE(SUBSTITUTE(連結実質赤字比率に係る赤字・黒字の構成分析!G$41,"▲","-")),2)),NA())</f>
        <v>#N/A</v>
      </c>
      <c r="E29" s="135">
        <f>IF(ROUND(VALUE(SUBSTITUTE(連結実質赤字比率に係る赤字・黒字の構成分析!G$41,"▲","-")),2)&gt;=0,ABS(ROUND(VALUE(SUBSTITUTE(連結実質赤字比率に係る赤字・黒字の構成分析!G$41,"▲","-")),2)),NA())</f>
        <v>0</v>
      </c>
      <c r="F29" s="135" t="e">
        <f>IF(ROUND(VALUE(SUBSTITUTE(連結実質赤字比率に係る赤字・黒字の構成分析!H$41,"▲","-")),2)&lt;0,ABS(ROUND(VALUE(SUBSTITUTE(連結実質赤字比率に係る赤字・黒字の構成分析!H$41,"▲","-")),2)),NA())</f>
        <v>#N/A</v>
      </c>
      <c r="G29" s="135">
        <f>IF(ROUND(VALUE(SUBSTITUTE(連結実質赤字比率に係る赤字・黒字の構成分析!H$41,"▲","-")),2)&gt;=0,ABS(ROUND(VALUE(SUBSTITUTE(連結実質赤字比率に係る赤字・黒字の構成分析!H$41,"▲","-")),2)),NA())</f>
        <v>0</v>
      </c>
      <c r="H29" s="135" t="e">
        <f>IF(ROUND(VALUE(SUBSTITUTE(連結実質赤字比率に係る赤字・黒字の構成分析!I$41,"▲","-")),2)&lt;0,ABS(ROUND(VALUE(SUBSTITUTE(連結実質赤字比率に係る赤字・黒字の構成分析!I$41,"▲","-")),2)),NA())</f>
        <v>#N/A</v>
      </c>
      <c r="I29" s="135">
        <f>IF(ROUND(VALUE(SUBSTITUTE(連結実質赤字比率に係る赤字・黒字の構成分析!I$41,"▲","-")),2)&gt;=0,ABS(ROUND(VALUE(SUBSTITUTE(連結実質赤字比率に係る赤字・黒字の構成分析!I$41,"▲","-")),2)),NA())</f>
        <v>0</v>
      </c>
      <c r="J29" s="135" t="e">
        <f>IF(ROUND(VALUE(SUBSTITUTE(連結実質赤字比率に係る赤字・黒字の構成分析!J$41,"▲","-")),2)&lt;0,ABS(ROUND(VALUE(SUBSTITUTE(連結実質赤字比率に係る赤字・黒字の構成分析!J$41,"▲","-")),2)),NA())</f>
        <v>#N/A</v>
      </c>
      <c r="K29" s="135">
        <f>IF(ROUND(VALUE(SUBSTITUTE(連結実質赤字比率に係る赤字・黒字の構成分析!J$41,"▲","-")),2)&gt;=0,ABS(ROUND(VALUE(SUBSTITUTE(連結実質赤字比率に係る赤字・黒字の構成分析!J$41,"▲","-")),2)),NA())</f>
        <v>0</v>
      </c>
    </row>
    <row r="30" spans="1:11" ht="13.5">
      <c r="A30" s="135" t="str">
        <f>IF(連結実質赤字比率に係る赤字・黒字の構成分析!C$40="",NA(),連結実質赤字比率に係る赤字・黒字の構成分析!C$40)</f>
        <v>国分寺都市計画事業国分寺駅北口地区第一種市街地再開発事業特別会計（普通会計）</v>
      </c>
      <c r="B30" s="135" t="e">
        <f>IF(ROUND(VALUE(SUBSTITUTE(連結実質赤字比率に係る赤字・黒字の構成分析!F$40,"▲","-")),2)&lt;0,ABS(ROUND(VALUE(SUBSTITUTE(連結実質赤字比率に係る赤字・黒字の構成分析!F$40,"▲","-")),2)),NA())</f>
        <v>#N/A</v>
      </c>
      <c r="C30" s="135">
        <f>IF(ROUND(VALUE(SUBSTITUTE(連結実質赤字比率に係る赤字・黒字の構成分析!F$40,"▲","-")),2)&gt;=0,ABS(ROUND(VALUE(SUBSTITUTE(連結実質赤字比率に係る赤字・黒字の構成分析!F$40,"▲","-")),2)),NA())</f>
        <v>0</v>
      </c>
      <c r="D30" s="135" t="e">
        <f>IF(ROUND(VALUE(SUBSTITUTE(連結実質赤字比率に係る赤字・黒字の構成分析!G$40,"▲","-")),2)&lt;0,ABS(ROUND(VALUE(SUBSTITUTE(連結実質赤字比率に係る赤字・黒字の構成分析!G$40,"▲","-")),2)),NA())</f>
        <v>#N/A</v>
      </c>
      <c r="E30" s="135">
        <f>IF(ROUND(VALUE(SUBSTITUTE(連結実質赤字比率に係る赤字・黒字の構成分析!G$40,"▲","-")),2)&gt;=0,ABS(ROUND(VALUE(SUBSTITUTE(連結実質赤字比率に係る赤字・黒字の構成分析!G$40,"▲","-")),2)),NA())</f>
        <v>0</v>
      </c>
      <c r="F30" s="135" t="e">
        <f>IF(ROUND(VALUE(SUBSTITUTE(連結実質赤字比率に係る赤字・黒字の構成分析!H$40,"▲","-")),2)&lt;0,ABS(ROUND(VALUE(SUBSTITUTE(連結実質赤字比率に係る赤字・黒字の構成分析!H$40,"▲","-")),2)),NA())</f>
        <v>#N/A</v>
      </c>
      <c r="G30" s="135">
        <f>IF(ROUND(VALUE(SUBSTITUTE(連結実質赤字比率に係る赤字・黒字の構成分析!H$40,"▲","-")),2)&gt;=0,ABS(ROUND(VALUE(SUBSTITUTE(連結実質赤字比率に係る赤字・黒字の構成分析!H$40,"▲","-")),2)),NA())</f>
        <v>0</v>
      </c>
      <c r="H30" s="135" t="e">
        <f>IF(ROUND(VALUE(SUBSTITUTE(連結実質赤字比率に係る赤字・黒字の構成分析!I$40,"▲","-")),2)&lt;0,ABS(ROUND(VALUE(SUBSTITUTE(連結実質赤字比率に係る赤字・黒字の構成分析!I$40,"▲","-")),2)),NA())</f>
        <v>#N/A</v>
      </c>
      <c r="I30" s="135">
        <f>IF(ROUND(VALUE(SUBSTITUTE(連結実質赤字比率に係る赤字・黒字の構成分析!I$40,"▲","-")),2)&gt;=0,ABS(ROUND(VALUE(SUBSTITUTE(連結実質赤字比率に係る赤字・黒字の構成分析!I$40,"▲","-")),2)),NA())</f>
        <v>0</v>
      </c>
      <c r="J30" s="135" t="e">
        <f>IF(ROUND(VALUE(SUBSTITUTE(連結実質赤字比率に係る赤字・黒字の構成分析!J$40,"▲","-")),2)&lt;0,ABS(ROUND(VALUE(SUBSTITUTE(連結実質赤字比率に係る赤字・黒字の構成分析!J$40,"▲","-")),2)),NA())</f>
        <v>#N/A</v>
      </c>
      <c r="K30" s="135">
        <f>IF(ROUND(VALUE(SUBSTITUTE(連結実質赤字比率に係る赤字・黒字の構成分析!J$40,"▲","-")),2)&gt;=0,ABS(ROUND(VALUE(SUBSTITUTE(連結実質赤字比率に係る赤字・黒字の構成分析!J$40,"▲","-")),2)),NA())</f>
        <v>0.13</v>
      </c>
    </row>
    <row r="31" spans="1:11" ht="13.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IF(ROUND(VALUE(SUBSTITUTE(連結実質赤字比率に係る赤字・黒字の構成分析!F$39,"▲","-")),2)&lt;0,ABS(ROUND(VALUE(SUBSTITUTE(連結実質赤字比率に係る赤字・黒字の構成分析!F$39,"▲","-")),2)),NA())</f>
        <v>#N/A</v>
      </c>
      <c r="C31" s="135">
        <f>IF(ROUND(VALUE(SUBSTITUTE(連結実質赤字比率に係る赤字・黒字の構成分析!F$39,"▲","-")),2)&gt;=0,ABS(ROUND(VALUE(SUBSTITUTE(連結実質赤字比率に係る赤字・黒字の構成分析!F$39,"▲","-")),2)),NA())</f>
        <v>0.01</v>
      </c>
      <c r="D31" s="135" t="e">
        <f>IF(ROUND(VALUE(SUBSTITUTE(連結実質赤字比率に係る赤字・黒字の構成分析!G$39,"▲","-")),2)&lt;0,ABS(ROUND(VALUE(SUBSTITUTE(連結実質赤字比率に係る赤字・黒字の構成分析!G$39,"▲","-")),2)),NA())</f>
        <v>#N/A</v>
      </c>
      <c r="E31" s="135">
        <f>IF(ROUND(VALUE(SUBSTITUTE(連結実質赤字比率に係る赤字・黒字の構成分析!G$39,"▲","-")),2)&gt;=0,ABS(ROUND(VALUE(SUBSTITUTE(連結実質赤字比率に係る赤字・黒字の構成分析!G$39,"▲","-")),2)),NA())</f>
        <v>0.01</v>
      </c>
      <c r="F31" s="135" t="e">
        <f>IF(ROUND(VALUE(SUBSTITUTE(連結実質赤字比率に係る赤字・黒字の構成分析!H$39,"▲","-")),2)&lt;0,ABS(ROUND(VALUE(SUBSTITUTE(連結実質赤字比率に係る赤字・黒字の構成分析!H$39,"▲","-")),2)),NA())</f>
        <v>#N/A</v>
      </c>
      <c r="G31" s="135">
        <f>IF(ROUND(VALUE(SUBSTITUTE(連結実質赤字比率に係る赤字・黒字の構成分析!H$39,"▲","-")),2)&gt;=0,ABS(ROUND(VALUE(SUBSTITUTE(連結実質赤字比率に係る赤字・黒字の構成分析!H$39,"▲","-")),2)),NA())</f>
        <v>0.10000000000000001</v>
      </c>
      <c r="H31" s="135" t="e">
        <f>IF(ROUND(VALUE(SUBSTITUTE(連結実質赤字比率に係る赤字・黒字の構成分析!I$39,"▲","-")),2)&lt;0,ABS(ROUND(VALUE(SUBSTITUTE(連結実質赤字比率に係る赤字・黒字の構成分析!I$39,"▲","-")),2)),NA())</f>
        <v>#N/A</v>
      </c>
      <c r="I31" s="135">
        <f>IF(ROUND(VALUE(SUBSTITUTE(連結実質赤字比率に係る赤字・黒字の構成分析!I$39,"▲","-")),2)&gt;=0,ABS(ROUND(VALUE(SUBSTITUTE(連結実質赤字比率に係る赤字・黒字の構成分析!I$39,"▲","-")),2)),NA())</f>
        <v>0.12</v>
      </c>
      <c r="J31" s="135" t="e">
        <f>IF(ROUND(VALUE(SUBSTITUTE(連結実質赤字比率に係る赤字・黒字の構成分析!J$39,"▲","-")),2)&lt;0,ABS(ROUND(VALUE(SUBSTITUTE(連結実質赤字比率に係る赤字・黒字の構成分析!J$39,"▲","-")),2)),NA())</f>
        <v>#N/A</v>
      </c>
      <c r="K31" s="135">
        <f>IF(ROUND(VALUE(SUBSTITUTE(連結実質赤字比率に係る赤字・黒字の構成分析!J$39,"▲","-")),2)&gt;=0,ABS(ROUND(VALUE(SUBSTITUTE(連結実質赤字比率に係る赤字・黒字の構成分析!J$39,"▲","-")),2)),NA())</f>
        <v>0.16</v>
      </c>
    </row>
    <row r="32" spans="1:11" ht="13.5">
      <c r="A32" s="135" t="str">
        <f>IF(連結実質赤字比率に係る赤字・黒字の構成分析!C$38="",NA(),連結実質赤字比率に係る赤字・黒字の構成分析!C$38)</f>
        <v>介護保険(保険事業勘定)特別会計</v>
      </c>
      <c r="B32" s="135" t="e">
        <f>IF(ROUND(VALUE(SUBSTITUTE(連結実質赤字比率に係る赤字・黒字の構成分析!F$38,"▲","-")),2)&lt;0,ABS(ROUND(VALUE(SUBSTITUTE(連結実質赤字比率に係る赤字・黒字の構成分析!F$38,"▲","-")),2)),NA())</f>
        <v>#N/A</v>
      </c>
      <c r="C32" s="135">
        <f>IF(ROUND(VALUE(SUBSTITUTE(連結実質赤字比率に係る赤字・黒字の構成分析!F$38,"▲","-")),2)&gt;=0,ABS(ROUND(VALUE(SUBSTITUTE(連結実質赤字比率に係る赤字・黒字の構成分析!F$38,"▲","-")),2)),NA())</f>
        <v>0.40000000000000002</v>
      </c>
      <c r="D32" s="135" t="e">
        <f>IF(ROUND(VALUE(SUBSTITUTE(連結実質赤字比率に係る赤字・黒字の構成分析!G$38,"▲","-")),2)&lt;0,ABS(ROUND(VALUE(SUBSTITUTE(連結実質赤字比率に係る赤字・黒字の構成分析!G$38,"▲","-")),2)),NA())</f>
        <v>#N/A</v>
      </c>
      <c r="E32" s="135">
        <f>IF(ROUND(VALUE(SUBSTITUTE(連結実質赤字比率に係る赤字・黒字の構成分析!G$38,"▲","-")),2)&gt;=0,ABS(ROUND(VALUE(SUBSTITUTE(連結実質赤字比率に係る赤字・黒字の構成分析!G$38,"▲","-")),2)),NA())</f>
        <v>0.34000000000000002</v>
      </c>
      <c r="F32" s="135" t="e">
        <f>IF(ROUND(VALUE(SUBSTITUTE(連結実質赤字比率に係る赤字・黒字の構成分析!H$38,"▲","-")),2)&lt;0,ABS(ROUND(VALUE(SUBSTITUTE(連結実質赤字比率に係る赤字・黒字の構成分析!H$38,"▲","-")),2)),NA())</f>
        <v>#N/A</v>
      </c>
      <c r="G32" s="135">
        <f>IF(ROUND(VALUE(SUBSTITUTE(連結実質赤字比率に係る赤字・黒字の構成分析!H$38,"▲","-")),2)&gt;=0,ABS(ROUND(VALUE(SUBSTITUTE(連結実質赤字比率に係る赤字・黒字の構成分析!H$38,"▲","-")),2)),NA())</f>
        <v>0.68999999999999995</v>
      </c>
      <c r="H32" s="135" t="e">
        <f>IF(ROUND(VALUE(SUBSTITUTE(連結実質赤字比率に係る赤字・黒字の構成分析!I$38,"▲","-")),2)&lt;0,ABS(ROUND(VALUE(SUBSTITUTE(連結実質赤字比率に係る赤字・黒字の構成分析!I$38,"▲","-")),2)),NA())</f>
        <v>#N/A</v>
      </c>
      <c r="I32" s="135">
        <f>IF(ROUND(VALUE(SUBSTITUTE(連結実質赤字比率に係る赤字・黒字の構成分析!I$38,"▲","-")),2)&gt;=0,ABS(ROUND(VALUE(SUBSTITUTE(連結実質赤字比率に係る赤字・黒字の構成分析!I$38,"▲","-")),2)),NA())</f>
        <v>0.34999999999999998</v>
      </c>
      <c r="J32" s="135" t="e">
        <f>IF(ROUND(VALUE(SUBSTITUTE(連結実質赤字比率に係る赤字・黒字の構成分析!J$38,"▲","-")),2)&lt;0,ABS(ROUND(VALUE(SUBSTITUTE(連結実質赤字比率に係る赤字・黒字の構成分析!J$38,"▲","-")),2)),NA())</f>
        <v>#N/A</v>
      </c>
      <c r="K32" s="135">
        <f>IF(ROUND(VALUE(SUBSTITUTE(連結実質赤字比率に係る赤字・黒字の構成分析!J$38,"▲","-")),2)&gt;=0,ABS(ROUND(VALUE(SUBSTITUTE(連結実質赤字比率に係る赤字・黒字の構成分析!J$38,"▲","-")),2)),NA())</f>
        <v>0.20000000000000001</v>
      </c>
    </row>
    <row r="33" spans="1:11" ht="13.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IF(ROUND(VALUE(SUBSTITUTE(連結実質赤字比率に係る赤字・黒字の構成分析!F$37,"▲","-")),2)&lt;0,ABS(ROUND(VALUE(SUBSTITUTE(連結実質赤字比率に係る赤字・黒字の構成分析!F$37,"▲","-")),2)),NA())</f>
        <v>#N/A</v>
      </c>
      <c r="C33" s="135">
        <f>IF(ROUND(VALUE(SUBSTITUTE(連結実質赤字比率に係る赤字・黒字の構成分析!F$37,"▲","-")),2)&gt;=0,ABS(ROUND(VALUE(SUBSTITUTE(連結実質赤字比率に係る赤字・黒字の構成分析!F$37,"▲","-")),2)),NA())</f>
        <v>0.11</v>
      </c>
      <c r="D33" s="135" t="e">
        <f>IF(ROUND(VALUE(SUBSTITUTE(連結実質赤字比率に係る赤字・黒字の構成分析!G$37,"▲","-")),2)&lt;0,ABS(ROUND(VALUE(SUBSTITUTE(連結実質赤字比率に係る赤字・黒字の構成分析!G$37,"▲","-")),2)),NA())</f>
        <v>#N/A</v>
      </c>
      <c r="E33" s="135">
        <f>IF(ROUND(VALUE(SUBSTITUTE(連結実質赤字比率に係る赤字・黒字の構成分析!G$37,"▲","-")),2)&gt;=0,ABS(ROUND(VALUE(SUBSTITUTE(連結実質赤字比率に係る赤字・黒字の構成分析!G$37,"▲","-")),2)),NA())</f>
        <v>0</v>
      </c>
      <c r="F33" s="135" t="e">
        <f>IF(ROUND(VALUE(SUBSTITUTE(連結実質赤字比率に係る赤字・黒字の構成分析!H$37,"▲","-")),2)&lt;0,ABS(ROUND(VALUE(SUBSTITUTE(連結実質赤字比率に係る赤字・黒字の構成分析!H$37,"▲","-")),2)),NA())</f>
        <v>#N/A</v>
      </c>
      <c r="G33" s="135">
        <f>IF(ROUND(VALUE(SUBSTITUTE(連結実質赤字比率に係る赤字・黒字の構成分析!H$37,"▲","-")),2)&gt;=0,ABS(ROUND(VALUE(SUBSTITUTE(連結実質赤字比率に係る赤字・黒字の構成分析!H$37,"▲","-")),2)),NA())</f>
        <v>0.16</v>
      </c>
      <c r="H33" s="135" t="e">
        <f>IF(ROUND(VALUE(SUBSTITUTE(連結実質赤字比率に係る赤字・黒字の構成分析!I$37,"▲","-")),2)&lt;0,ABS(ROUND(VALUE(SUBSTITUTE(連結実質赤字比率に係る赤字・黒字の構成分析!I$37,"▲","-")),2)),NA())</f>
        <v>#N/A</v>
      </c>
      <c r="I33" s="135">
        <f>IF(ROUND(VALUE(SUBSTITUTE(連結実質赤字比率に係る赤字・黒字の構成分析!I$37,"▲","-")),2)&gt;=0,ABS(ROUND(VALUE(SUBSTITUTE(連結実質赤字比率に係る赤字・黒字の構成分析!I$37,"▲","-")),2)),NA())</f>
        <v>0.37</v>
      </c>
      <c r="J33" s="135" t="e">
        <f>IF(ROUND(VALUE(SUBSTITUTE(連結実質赤字比率に係る赤字・黒字の構成分析!J$37,"▲","-")),2)&lt;0,ABS(ROUND(VALUE(SUBSTITUTE(連結実質赤字比率に係る赤字・黒字の構成分析!J$37,"▲","-")),2)),NA())</f>
        <v>#N/A</v>
      </c>
      <c r="K33" s="135">
        <f>IF(ROUND(VALUE(SUBSTITUTE(連結実質赤字比率に係る赤字・黒字の構成分析!J$37,"▲","-")),2)&gt;=0,ABS(ROUND(VALUE(SUBSTITUTE(連結実質赤字比率に係る赤字・黒字の構成分析!J$37,"▲","-")),2)),NA())</f>
        <v>0.28000000000000003</v>
      </c>
    </row>
    <row r="34" spans="1:11" ht="13.5">
      <c r="A34" s="135" t="str">
        <f>IF(連結実質赤字比率に係る赤字・黒字の構成分析!C$36="",NA(),連結実質赤字比率に係る赤字・黒字の構成分析!C$36)</f>
        <v>一般会計</v>
      </c>
      <c r="B34" s="135" t="e">
        <f>IF(ROUND(VALUE(SUBSTITUTE(連結実質赤字比率に係る赤字・黒字の構成分析!F$36,"▲","-")),2)&lt;0,ABS(ROUND(VALUE(SUBSTITUTE(連結実質赤字比率に係る赤字・黒字の構成分析!F$36,"▲","-")),2)),NA())</f>
        <v>#N/A</v>
      </c>
      <c r="C34" s="135">
        <f>IF(ROUND(VALUE(SUBSTITUTE(連結実質赤字比率に係る赤字・黒字の構成分析!F$36,"▲","-")),2)&gt;=0,ABS(ROUND(VALUE(SUBSTITUTE(連結実質赤字比率に係る赤字・黒字の構成分析!F$36,"▲","-")),2)),NA())</f>
        <v>3.6600000000000001</v>
      </c>
      <c r="D34" s="135" t="e">
        <f>IF(ROUND(VALUE(SUBSTITUTE(連結実質赤字比率に係る赤字・黒字の構成分析!G$36,"▲","-")),2)&lt;0,ABS(ROUND(VALUE(SUBSTITUTE(連結実質赤字比率に係る赤字・黒字の構成分析!G$36,"▲","-")),2)),NA())</f>
        <v>#N/A</v>
      </c>
      <c r="E34" s="135">
        <f>IF(ROUND(VALUE(SUBSTITUTE(連結実質赤字比率に係る赤字・黒字の構成分析!G$36,"▲","-")),2)&gt;=0,ABS(ROUND(VALUE(SUBSTITUTE(連結実質赤字比率に係る赤字・黒字の構成分析!G$36,"▲","-")),2)),NA())</f>
        <v>3.0499999999999998</v>
      </c>
      <c r="F34" s="135" t="e">
        <f>IF(ROUND(VALUE(SUBSTITUTE(連結実質赤字比率に係る赤字・黒字の構成分析!H$36,"▲","-")),2)&lt;0,ABS(ROUND(VALUE(SUBSTITUTE(連結実質赤字比率に係る赤字・黒字の構成分析!H$36,"▲","-")),2)),NA())</f>
        <v>#N/A</v>
      </c>
      <c r="G34" s="135">
        <f>IF(ROUND(VALUE(SUBSTITUTE(連結実質赤字比率に係る赤字・黒字の構成分析!H$36,"▲","-")),2)&gt;=0,ABS(ROUND(VALUE(SUBSTITUTE(連結実質赤字比率に係る赤字・黒字の構成分析!H$36,"▲","-")),2)),NA())</f>
        <v>3.0800000000000001</v>
      </c>
      <c r="H34" s="135" t="e">
        <f>IF(ROUND(VALUE(SUBSTITUTE(連結実質赤字比率に係る赤字・黒字の構成分析!I$36,"▲","-")),2)&lt;0,ABS(ROUND(VALUE(SUBSTITUTE(連結実質赤字比率に係る赤字・黒字の構成分析!I$36,"▲","-")),2)),NA())</f>
        <v>#N/A</v>
      </c>
      <c r="I34" s="135">
        <f>IF(ROUND(VALUE(SUBSTITUTE(連結実質赤字比率に係る赤字・黒字の構成分析!I$36,"▲","-")),2)&gt;=0,ABS(ROUND(VALUE(SUBSTITUTE(連結実質赤字比率に係る赤字・黒字の構成分析!I$36,"▲","-")),2)),NA())</f>
        <v>5.5499999999999998</v>
      </c>
      <c r="J34" s="135" t="e">
        <f>IF(ROUND(VALUE(SUBSTITUTE(連結実質赤字比率に係る赤字・黒字の構成分析!J$36,"▲","-")),2)&lt;0,ABS(ROUND(VALUE(SUBSTITUTE(連結実質赤字比率に係る赤字・黒字の構成分析!J$36,"▲","-")),2)),NA())</f>
        <v>#N/A</v>
      </c>
      <c r="K34" s="135">
        <f>IF(ROUND(VALUE(SUBSTITUTE(連結実質赤字比率に係る赤字・黒字の構成分析!J$36,"▲","-")),2)&gt;=0,ABS(ROUND(VALUE(SUBSTITUTE(連結実質赤字比率に係る赤字・黒字の構成分析!J$36,"▲","-")),2)),NA())</f>
        <v>5.04</v>
      </c>
    </row>
    <row r="35" spans="1:11" ht="13.5">
      <c r="A35" s="135" t="str">
        <f>IF(連結実質赤字比率に係る赤字・黒字の構成分析!C$35="",NA(),連結実質赤字比率に係る赤字・黒字の構成分析!C$35)</f>
        <v>国分寺都市計画事業国分寺駅北口地区第一種市街地再開発事業特別会計</v>
      </c>
      <c r="B35" s="135" t="e">
        <f>IF(ROUND(VALUE(SUBSTITUTE(連結実質赤字比率に係る赤字・黒字の構成分析!F$35,"▲","-")),2)&lt;0,ABS(ROUND(VALUE(SUBSTITUTE(連結実質赤字比率に係る赤字・黒字の構成分析!F$35,"▲","-")),2)),NA())</f>
        <v>#VALUE!</v>
      </c>
      <c r="C35" s="135" t="e">
        <f>IF(ROUND(VALUE(SUBSTITUTE(連結実質赤字比率に係る赤字・黒字の構成分析!F$35,"▲","-")),2)&gt;=0,ABS(ROUND(VALUE(SUBSTITUTE(連結実質赤字比率に係る赤字・黒字の構成分析!F$35,"▲","-")),2)),NA())</f>
        <v>#VALUE!</v>
      </c>
      <c r="D35" s="135" t="e">
        <f>IF(ROUND(VALUE(SUBSTITUTE(連結実質赤字比率に係る赤字・黒字の構成分析!G$35,"▲","-")),2)&lt;0,ABS(ROUND(VALUE(SUBSTITUTE(連結実質赤字比率に係る赤字・黒字の構成分析!G$35,"▲","-")),2)),NA())</f>
        <v>#VALUE!</v>
      </c>
      <c r="E35" s="135" t="e">
        <f>IF(ROUND(VALUE(SUBSTITUTE(連結実質赤字比率に係る赤字・黒字の構成分析!G$35,"▲","-")),2)&gt;=0,ABS(ROUND(VALUE(SUBSTITUTE(連結実質赤字比率に係る赤字・黒字の構成分析!G$35,"▲","-")),2)),NA())</f>
        <v>#VALUE!</v>
      </c>
      <c r="F35" s="135" t="e">
        <f>IF(ROUND(VALUE(SUBSTITUTE(連結実質赤字比率に係る赤字・黒字の構成分析!H$35,"▲","-")),2)&lt;0,ABS(ROUND(VALUE(SUBSTITUTE(連結実質赤字比率に係る赤字・黒字の構成分析!H$35,"▲","-")),2)),NA())</f>
        <v>#N/A</v>
      </c>
      <c r="G35" s="135">
        <f>IF(ROUND(VALUE(SUBSTITUTE(連結実質赤字比率に係る赤字・黒字の構成分析!H$35,"▲","-")),2)&gt;=0,ABS(ROUND(VALUE(SUBSTITUTE(連結実質赤字比率に係る赤字・黒字の構成分析!H$35,"▲","-")),2)),NA())</f>
        <v>0</v>
      </c>
      <c r="H35" s="135" t="e">
        <f>IF(ROUND(VALUE(SUBSTITUTE(連結実質赤字比率に係る赤字・黒字の構成分析!I$35,"▲","-")),2)&lt;0,ABS(ROUND(VALUE(SUBSTITUTE(連結実質赤字比率に係る赤字・黒字の構成分析!I$35,"▲","-")),2)),NA())</f>
        <v>#N/A</v>
      </c>
      <c r="I35" s="135">
        <f>IF(ROUND(VALUE(SUBSTITUTE(連結実質赤字比率に係る赤字・黒字の構成分析!I$35,"▲","-")),2)&gt;=0,ABS(ROUND(VALUE(SUBSTITUTE(連結実質赤字比率に係る赤字・黒字の構成分析!I$35,"▲","-")),2)),NA())</f>
        <v>28.359999999999999</v>
      </c>
      <c r="J35" s="135" t="e">
        <f>IF(ROUND(VALUE(SUBSTITUTE(連結実質赤字比率に係る赤字・黒字の構成分析!J$35,"▲","-")),2)&lt;0,ABS(ROUND(VALUE(SUBSTITUTE(連結実質赤字比率に係る赤字・黒字の構成分析!J$35,"▲","-")),2)),NA())</f>
        <v>#N/A</v>
      </c>
      <c r="K35" s="135">
        <f>IF(ROUND(VALUE(SUBSTITUTE(連結実質赤字比率に係る赤字・黒字の構成分析!J$35,"▲","-")),2)&gt;=0,ABS(ROUND(VALUE(SUBSTITUTE(連結実質赤字比率に係る赤字・黒字の構成分析!J$35,"▲","-")),2)),NA())</f>
        <v>53.280000000000001</v>
      </c>
    </row>
    <row r="36" spans="1:11" ht="13.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IF(ROUND(VALUE(SUBSTITUTE(連結実質赤字比率に係る赤字・黒字の構成分析!F$34,"▲","-")),2)&lt;0,ABS(ROUND(VALUE(SUBSTITUTE(連結実質赤字比率に係る赤字・黒字の構成分析!F$34,"▲","-")),2)),NA())</f>
        <v>1.48</v>
      </c>
      <c r="C36" s="135" t="e">
        <f>IF(ROUND(VALUE(SUBSTITUTE(連結実質赤字比率に係る赤字・黒字の構成分析!F$34,"▲","-")),2)&gt;=0,ABS(ROUND(VALUE(SUBSTITUTE(連結実質赤字比率に係る赤字・黒字の構成分析!F$34,"▲","-")),2)),NA())</f>
        <v>#N/A</v>
      </c>
      <c r="D36" s="135">
        <f>IF(ROUND(VALUE(SUBSTITUTE(連結実質赤字比率に係る赤字・黒字の構成分析!G$34,"▲","-")),2)&lt;0,ABS(ROUND(VALUE(SUBSTITUTE(連結実質赤字比率に係る赤字・黒字の構成分析!G$34,"▲","-")),2)),NA())</f>
        <v>2.1000000000000001</v>
      </c>
      <c r="E36" s="135" t="e">
        <f>IF(ROUND(VALUE(SUBSTITUTE(連結実質赤字比率に係る赤字・黒字の構成分析!G$34,"▲","-")),2)&gt;=0,ABS(ROUND(VALUE(SUBSTITUTE(連結実質赤字比率に係る赤字・黒字の構成分析!G$34,"▲","-")),2)),NA())</f>
        <v>#N/A</v>
      </c>
      <c r="F36" s="135">
        <f>IF(ROUND(VALUE(SUBSTITUTE(連結実質赤字比率に係る赤字・黒字の構成分析!H$34,"▲","-")),2)&lt;0,ABS(ROUND(VALUE(SUBSTITUTE(連結実質赤字比率に係る赤字・黒字の構成分析!H$34,"▲","-")),2)),NA())</f>
        <v>3.0800000000000001</v>
      </c>
      <c r="G36" s="135" t="e">
        <f>IF(ROUND(VALUE(SUBSTITUTE(連結実質赤字比率に係る赤字・黒字の構成分析!H$34,"▲","-")),2)&gt;=0,ABS(ROUND(VALUE(SUBSTITUTE(連結実質赤字比率に係る赤字・黒字の構成分析!H$34,"▲","-")),2)),NA())</f>
        <v>#N/A</v>
      </c>
      <c r="H36" s="135">
        <f>IF(ROUND(VALUE(SUBSTITUTE(連結実質赤字比率に係る赤字・黒字の構成分析!I$34,"▲","-")),2)&lt;0,ABS(ROUND(VALUE(SUBSTITUTE(連結実質赤字比率に係る赤字・黒字の構成分析!I$34,"▲","-")),2)),NA())</f>
        <v>2.4500000000000002</v>
      </c>
      <c r="I36" s="135" t="e">
        <f>IF(ROUND(VALUE(SUBSTITUTE(連結実質赤字比率に係る赤字・黒字の構成分析!I$34,"▲","-")),2)&gt;=0,ABS(ROUND(VALUE(SUBSTITUTE(連結実質赤字比率に係る赤字・黒字の構成分析!I$34,"▲","-")),2)),NA())</f>
        <v>#N/A</v>
      </c>
      <c r="J36" s="135">
        <f>IF(ROUND(VALUE(SUBSTITUTE(連結実質赤字比率に係る赤字・黒字の構成分析!J$34,"▲","-")),2)&lt;0,ABS(ROUND(VALUE(SUBSTITUTE(連結実質赤字比率に係る赤字・黒字の構成分析!J$34,"▲","-")),2)),NA())</f>
        <v>2.2599999999999998</v>
      </c>
      <c r="K36" s="135" t="e">
        <f>IF(ROUND(VALUE(SUBSTITUTE(連結実質赤字比率に係る赤字・黒字の構成分析!J$34,"▲","-")),2)&gt;=0,ABS(ROUND(VALUE(SUBSTITUTE(連結実質赤字比率に係る赤字・黒字の構成分析!J$34,"▲","-")),2)),NA())</f>
        <v>#N/A</v>
      </c>
    </row>
    <row r="39" spans="1:1" ht="13.5">
      <c r="A39" s="104" t="s">
        <v>47</v>
      </c>
    </row>
    <row r="40" spans="1:16" ht="13.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ht="13.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ht="13.5">
      <c r="A42" s="136" t="s">
        <v>50</v>
      </c>
      <c r="B42" s="136"/>
      <c r="C42" s="136"/>
      <c r="D42" s="136">
        <f>'実質公債費比率（分子）の構造'!K$52</f>
        <v>4640</v>
      </c>
      <c r="E42" s="136"/>
      <c r="F42" s="136"/>
      <c r="G42" s="136">
        <f>'実質公債費比率（分子）の構造'!L$52</f>
        <v>4731</v>
      </c>
      <c r="H42" s="136"/>
      <c r="I42" s="136"/>
      <c r="J42" s="136">
        <f>'実質公債費比率（分子）の構造'!M$52</f>
        <v>4414</v>
      </c>
      <c r="K42" s="136"/>
      <c r="L42" s="136"/>
      <c r="M42" s="136">
        <f>'実質公債費比率（分子）の構造'!N$52</f>
        <v>4362</v>
      </c>
      <c r="N42" s="136"/>
      <c r="O42" s="136"/>
      <c r="P42" s="136">
        <f>'実質公債費比率（分子）の構造'!O$52</f>
        <v>4528</v>
      </c>
    </row>
    <row r="43" spans="1:16" ht="13.5">
      <c r="A43" s="136" t="s">
        <v>51</v>
      </c>
      <c r="B43" s="136">
        <f>'実質公債費比率（分子）の構造'!K$51</f>
        <v>0</v>
      </c>
      <c r="C43" s="136"/>
      <c r="D43" s="136"/>
      <c r="E43" s="136">
        <f>'実質公債費比率（分子）の構造'!L$51</f>
        <v>5</v>
      </c>
      <c r="F43" s="136"/>
      <c r="G43" s="136"/>
      <c r="H43" s="136">
        <f>'実質公債費比率（分子）の構造'!M$51</f>
        <v>3</v>
      </c>
      <c r="I43" s="136"/>
      <c r="J43" s="136"/>
      <c r="K43" s="136">
        <f>'実質公債費比率（分子）の構造'!N$51</f>
        <v>4</v>
      </c>
      <c r="L43" s="136"/>
      <c r="M43" s="136"/>
      <c r="N43" s="136">
        <f>'実質公債費比率（分子）の構造'!O$51</f>
        <v>1</v>
      </c>
      <c r="O43" s="136"/>
      <c r="P43" s="136"/>
    </row>
    <row r="44" spans="1:16" ht="13.5">
      <c r="A44" s="136" t="s">
        <v>52</v>
      </c>
      <c r="B44" s="136">
        <f>'実質公債費比率（分子）の構造'!K$50</f>
        <v>191</v>
      </c>
      <c r="C44" s="136"/>
      <c r="D44" s="136"/>
      <c r="E44" s="136">
        <f>'実質公債費比率（分子）の構造'!L$50</f>
        <v>106</v>
      </c>
      <c r="F44" s="136"/>
      <c r="G44" s="136"/>
      <c r="H44" s="136">
        <f>'実質公債費比率（分子）の構造'!M$50</f>
        <v>412</v>
      </c>
      <c r="I44" s="136"/>
      <c r="J44" s="136"/>
      <c r="K44" s="136">
        <f>'実質公債費比率（分子）の構造'!N$50</f>
        <v>92</v>
      </c>
      <c r="L44" s="136"/>
      <c r="M44" s="136"/>
      <c r="N44" s="136">
        <f>'実質公債費比率（分子）の構造'!O$50</f>
        <v>184</v>
      </c>
      <c r="O44" s="136"/>
      <c r="P44" s="136"/>
    </row>
    <row r="45" spans="1:16" ht="13.5">
      <c r="A45" s="136" t="s">
        <v>53</v>
      </c>
      <c r="B45" s="136">
        <f>'実質公債費比率（分子）の構造'!K$49</f>
        <v>82</v>
      </c>
      <c r="C45" s="136"/>
      <c r="D45" s="136"/>
      <c r="E45" s="136">
        <f>'実質公債費比率（分子）の構造'!L$49</f>
        <v>84</v>
      </c>
      <c r="F45" s="136"/>
      <c r="G45" s="136"/>
      <c r="H45" s="136">
        <f>'実質公債費比率（分子）の構造'!M$49</f>
        <v>85</v>
      </c>
      <c r="I45" s="136"/>
      <c r="J45" s="136"/>
      <c r="K45" s="136">
        <f>'実質公債費比率（分子）の構造'!N$49</f>
        <v>61</v>
      </c>
      <c r="L45" s="136"/>
      <c r="M45" s="136"/>
      <c r="N45" s="136">
        <f>'実質公債費比率（分子）の構造'!O$49</f>
        <v>52</v>
      </c>
      <c r="O45" s="136"/>
      <c r="P45" s="136"/>
    </row>
    <row r="46" spans="1:16" ht="13.5">
      <c r="A46" s="136" t="s">
        <v>54</v>
      </c>
      <c r="B46" s="136">
        <f>'実質公債費比率（分子）の構造'!K$48</f>
        <v>2031</v>
      </c>
      <c r="C46" s="136"/>
      <c r="D46" s="136"/>
      <c r="E46" s="136">
        <f>'実質公債費比率（分子）の構造'!L$48</f>
        <v>1898</v>
      </c>
      <c r="F46" s="136"/>
      <c r="G46" s="136"/>
      <c r="H46" s="136">
        <f>'実質公債費比率（分子）の構造'!M$48</f>
        <v>1735</v>
      </c>
      <c r="I46" s="136"/>
      <c r="J46" s="136"/>
      <c r="K46" s="136">
        <f>'実質公債費比率（分子）の構造'!N$48</f>
        <v>1661</v>
      </c>
      <c r="L46" s="136"/>
      <c r="M46" s="136"/>
      <c r="N46" s="136">
        <f>'実質公債費比率（分子）の構造'!O$48</f>
        <v>1409</v>
      </c>
      <c r="O46" s="136"/>
      <c r="P46" s="136"/>
    </row>
    <row r="47" spans="1:16" ht="13.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ht="13.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ht="13.5">
      <c r="A49" s="136" t="s">
        <v>57</v>
      </c>
      <c r="B49" s="136">
        <f>'実質公債費比率（分子）の構造'!K$45</f>
        <v>3410</v>
      </c>
      <c r="C49" s="136"/>
      <c r="D49" s="136"/>
      <c r="E49" s="136">
        <f>'実質公債費比率（分子）の構造'!L$45</f>
        <v>3249</v>
      </c>
      <c r="F49" s="136"/>
      <c r="G49" s="136"/>
      <c r="H49" s="136">
        <f>'実質公債費比率（分子）の構造'!M$45</f>
        <v>2998</v>
      </c>
      <c r="I49" s="136"/>
      <c r="J49" s="136"/>
      <c r="K49" s="136">
        <f>'実質公債費比率（分子）の構造'!N$45</f>
        <v>2728</v>
      </c>
      <c r="L49" s="136"/>
      <c r="M49" s="136"/>
      <c r="N49" s="136">
        <f>'実質公債費比率（分子）の構造'!O$45</f>
        <v>2513</v>
      </c>
      <c r="O49" s="136"/>
      <c r="P49" s="136"/>
    </row>
    <row r="50" spans="1:16" ht="13.5">
      <c r="A50" s="136" t="s">
        <v>58</v>
      </c>
      <c r="B50" s="136" t="e">
        <f>NA()</f>
        <v>#N/A</v>
      </c>
      <c r="C50" s="136">
        <f>IF(ISNUMBER('実質公債費比率（分子）の構造'!K$53),'実質公債費比率（分子）の構造'!K$53,NA())</f>
        <v>1074</v>
      </c>
      <c r="D50" s="136" t="e">
        <f>NA()</f>
        <v>#N/A</v>
      </c>
      <c r="E50" s="136" t="e">
        <f>NA()</f>
        <v>#N/A</v>
      </c>
      <c r="F50" s="136">
        <f>IF(ISNUMBER('実質公債費比率（分子）の構造'!L$53),'実質公債費比率（分子）の構造'!L$53,NA())</f>
        <v>611</v>
      </c>
      <c r="G50" s="136" t="e">
        <f>NA()</f>
        <v>#N/A</v>
      </c>
      <c r="H50" s="136" t="e">
        <f>NA()</f>
        <v>#N/A</v>
      </c>
      <c r="I50" s="136">
        <f>IF(ISNUMBER('実質公債費比率（分子）の構造'!M$53),'実質公債費比率（分子）の構造'!M$53,NA())</f>
        <v>819</v>
      </c>
      <c r="J50" s="136" t="e">
        <f>NA()</f>
        <v>#N/A</v>
      </c>
      <c r="K50" s="136" t="e">
        <f>NA()</f>
        <v>#N/A</v>
      </c>
      <c r="L50" s="136">
        <f>IF(ISNUMBER('実質公債費比率（分子）の構造'!N$53),'実質公債費比率（分子）の構造'!N$53,NA())</f>
        <v>184</v>
      </c>
      <c r="M50" s="136" t="e">
        <f>NA()</f>
        <v>#N/A</v>
      </c>
      <c r="N50" s="136" t="e">
        <f>NA()</f>
        <v>#N/A</v>
      </c>
      <c r="O50" s="136">
        <f>IF(ISNUMBER('実質公債費比率（分子）の構造'!O$53),'実質公債費比率（分子）の構造'!O$53,NA())</f>
        <v>-369</v>
      </c>
      <c r="P50" s="136" t="e">
        <f>NA()</f>
        <v>#N/A</v>
      </c>
    </row>
    <row r="53" spans="1:1" ht="13.5">
      <c r="A53" s="104" t="s">
        <v>59</v>
      </c>
    </row>
    <row r="54" spans="1:16" ht="13.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ht="13.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ht="13.5">
      <c r="A56" s="135" t="s">
        <v>36</v>
      </c>
      <c r="B56" s="135"/>
      <c r="C56" s="135"/>
      <c r="D56" s="135">
        <f>'将来負担比率（分子）の構造'!I$51</f>
        <v>25961</v>
      </c>
      <c r="E56" s="135"/>
      <c r="F56" s="135"/>
      <c r="G56" s="135">
        <f>'将来負担比率（分子）の構造'!J$51</f>
        <v>24761</v>
      </c>
      <c r="H56" s="135"/>
      <c r="I56" s="135"/>
      <c r="J56" s="135">
        <f>'将来負担比率（分子）の構造'!K$51</f>
        <v>23599</v>
      </c>
      <c r="K56" s="135"/>
      <c r="L56" s="135"/>
      <c r="M56" s="135">
        <f>'将来負担比率（分子）の構造'!L$51</f>
        <v>22552</v>
      </c>
      <c r="N56" s="135"/>
      <c r="O56" s="135"/>
      <c r="P56" s="135">
        <f>'将来負担比率（分子）の構造'!M$51</f>
        <v>20914</v>
      </c>
    </row>
    <row r="57" spans="1:16" ht="13.5">
      <c r="A57" s="135" t="s">
        <v>35</v>
      </c>
      <c r="B57" s="135"/>
      <c r="C57" s="135"/>
      <c r="D57" s="135">
        <f>'将来負担比率（分子）の構造'!I$50</f>
        <v>14985</v>
      </c>
      <c r="E57" s="135"/>
      <c r="F57" s="135"/>
      <c r="G57" s="135">
        <f>'将来負担比率（分子）の構造'!J$50</f>
        <v>14333</v>
      </c>
      <c r="H57" s="135"/>
      <c r="I57" s="135"/>
      <c r="J57" s="135">
        <f>'将来負担比率（分子）の構造'!K$50</f>
        <v>13652</v>
      </c>
      <c r="K57" s="135"/>
      <c r="L57" s="135"/>
      <c r="M57" s="135">
        <f>'将来負担比率（分子）の構造'!L$50</f>
        <v>15861</v>
      </c>
      <c r="N57" s="135"/>
      <c r="O57" s="135"/>
      <c r="P57" s="135">
        <f>'将来負担比率（分子）の構造'!M$50</f>
        <v>15495</v>
      </c>
    </row>
    <row r="58" spans="1:16" ht="13.5">
      <c r="A58" s="135" t="s">
        <v>34</v>
      </c>
      <c r="B58" s="135"/>
      <c r="C58" s="135"/>
      <c r="D58" s="135">
        <f>'将来負担比率（分子）の構造'!I$49</f>
        <v>1532</v>
      </c>
      <c r="E58" s="135"/>
      <c r="F58" s="135"/>
      <c r="G58" s="135">
        <f>'将来負担比率（分子）の構造'!J$49</f>
        <v>3048</v>
      </c>
      <c r="H58" s="135"/>
      <c r="I58" s="135"/>
      <c r="J58" s="135">
        <f>'将来負担比率（分子）の構造'!K$49</f>
        <v>981</v>
      </c>
      <c r="K58" s="135"/>
      <c r="L58" s="135"/>
      <c r="M58" s="135">
        <f>'将来負担比率（分子）の構造'!L$49</f>
        <v>3299</v>
      </c>
      <c r="N58" s="135"/>
      <c r="O58" s="135"/>
      <c r="P58" s="135">
        <f>'将来負担比率（分子）の構造'!M$49</f>
        <v>4239</v>
      </c>
    </row>
    <row r="59" spans="1:16" ht="13.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ht="13.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ht="13.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ht="13.5">
      <c r="A62" s="135" t="s">
        <v>29</v>
      </c>
      <c r="B62" s="135">
        <f>'将来負担比率（分子）の構造'!I$45</f>
        <v>6248</v>
      </c>
      <c r="C62" s="135"/>
      <c r="D62" s="135"/>
      <c r="E62" s="135">
        <f>'将来負担比率（分子）の構造'!J$45</f>
        <v>6056</v>
      </c>
      <c r="F62" s="135"/>
      <c r="G62" s="135"/>
      <c r="H62" s="135">
        <f>'将来負担比率（分子）の構造'!K$45</f>
        <v>5865</v>
      </c>
      <c r="I62" s="135"/>
      <c r="J62" s="135"/>
      <c r="K62" s="135">
        <f>'将来負担比率（分子）の構造'!L$45</f>
        <v>5289</v>
      </c>
      <c r="L62" s="135"/>
      <c r="M62" s="135"/>
      <c r="N62" s="135">
        <f>'将来負担比率（分子）の構造'!M$45</f>
        <v>5062</v>
      </c>
      <c r="O62" s="135"/>
      <c r="P62" s="135"/>
    </row>
    <row r="63" spans="1:16" ht="13.5">
      <c r="A63" s="135" t="s">
        <v>28</v>
      </c>
      <c r="B63" s="135">
        <f>'将来負担比率（分子）の構造'!I$44</f>
        <v>556</v>
      </c>
      <c r="C63" s="135"/>
      <c r="D63" s="135"/>
      <c r="E63" s="135">
        <f>'将来負担比率（分子）の構造'!J$44</f>
        <v>464</v>
      </c>
      <c r="F63" s="135"/>
      <c r="G63" s="135"/>
      <c r="H63" s="135">
        <f>'将来負担比率（分子）の構造'!K$44</f>
        <v>373</v>
      </c>
      <c r="I63" s="135"/>
      <c r="J63" s="135"/>
      <c r="K63" s="135">
        <f>'将来負担比率（分子）の構造'!L$44</f>
        <v>317</v>
      </c>
      <c r="L63" s="135"/>
      <c r="M63" s="135"/>
      <c r="N63" s="135">
        <f>'将来負担比率（分子）の構造'!M$44</f>
        <v>265</v>
      </c>
      <c r="O63" s="135"/>
      <c r="P63" s="135"/>
    </row>
    <row r="64" spans="1:16" ht="13.5">
      <c r="A64" s="135" t="s">
        <v>27</v>
      </c>
      <c r="B64" s="135">
        <f>'将来負担比率（分子）の構造'!I$43</f>
        <v>12119</v>
      </c>
      <c r="C64" s="135"/>
      <c r="D64" s="135"/>
      <c r="E64" s="135">
        <f>'将来負担比率（分子）の構造'!J$43</f>
        <v>10800</v>
      </c>
      <c r="F64" s="135"/>
      <c r="G64" s="135"/>
      <c r="H64" s="135">
        <f>'将来負担比率（分子）の構造'!K$43</f>
        <v>9551</v>
      </c>
      <c r="I64" s="135"/>
      <c r="J64" s="135"/>
      <c r="K64" s="135">
        <f>'将来負担比率（分子）の構造'!L$43</f>
        <v>8396</v>
      </c>
      <c r="L64" s="135"/>
      <c r="M64" s="135"/>
      <c r="N64" s="135">
        <f>'将来負担比率（分子）の構造'!M$43</f>
        <v>7227</v>
      </c>
      <c r="O64" s="135"/>
      <c r="P64" s="135"/>
    </row>
    <row r="65" spans="1:16" ht="13.5">
      <c r="A65" s="135" t="s">
        <v>26</v>
      </c>
      <c r="B65" s="135">
        <f>'将来負担比率（分子）の構造'!I$42</f>
        <v>5233</v>
      </c>
      <c r="C65" s="135"/>
      <c r="D65" s="135"/>
      <c r="E65" s="135">
        <f>'将来負担比率（分子）の構造'!J$42</f>
        <v>5059</v>
      </c>
      <c r="F65" s="135"/>
      <c r="G65" s="135"/>
      <c r="H65" s="135">
        <f>'将来負担比率（分子）の構造'!K$42</f>
        <v>2188</v>
      </c>
      <c r="I65" s="135"/>
      <c r="J65" s="135"/>
      <c r="K65" s="135">
        <f>'将来負担比率（分子）の構造'!L$42</f>
        <v>2050</v>
      </c>
      <c r="L65" s="135"/>
      <c r="M65" s="135"/>
      <c r="N65" s="135">
        <f>'将来負担比率（分子）の構造'!M$42</f>
        <v>2146</v>
      </c>
      <c r="O65" s="135"/>
      <c r="P65" s="135"/>
    </row>
    <row r="66" spans="1:16" ht="13.5">
      <c r="A66" s="135" t="s">
        <v>25</v>
      </c>
      <c r="B66" s="135">
        <f>'将来負担比率（分子）の構造'!I$41</f>
        <v>27491</v>
      </c>
      <c r="C66" s="135"/>
      <c r="D66" s="135"/>
      <c r="E66" s="135">
        <f>'将来負担比率（分子）の構造'!J$41</f>
        <v>24867</v>
      </c>
      <c r="F66" s="135"/>
      <c r="G66" s="135"/>
      <c r="H66" s="135">
        <f>'将来負担比率（分子）の構造'!K$41</f>
        <v>24080</v>
      </c>
      <c r="I66" s="135"/>
      <c r="J66" s="135"/>
      <c r="K66" s="135">
        <f>'将来負担比率（分子）の構造'!L$41</f>
        <v>24009</v>
      </c>
      <c r="L66" s="135"/>
      <c r="M66" s="135"/>
      <c r="N66" s="135">
        <f>'将来負担比率（分子）の構造'!M$41</f>
        <v>23139</v>
      </c>
      <c r="O66" s="135"/>
      <c r="P66" s="135"/>
    </row>
    <row r="67" spans="1:16" ht="13.5">
      <c r="A67" s="135" t="s">
        <v>62</v>
      </c>
      <c r="B67" s="135" t="e">
        <f>NA()</f>
        <v>#N/A</v>
      </c>
      <c r="C67" s="135">
        <f>IF(ISNUMBER('将来負担比率（分子）の構造'!I$52),IF('将来負担比率（分子）の構造'!I$52&lt;0,0,'将来負担比率（分子）の構造'!I$52),NA())</f>
        <v>9170</v>
      </c>
      <c r="D67" s="135" t="e">
        <f>NA()</f>
        <v>#N/A</v>
      </c>
      <c r="E67" s="135" t="e">
        <f>NA()</f>
        <v>#N/A</v>
      </c>
      <c r="F67" s="135">
        <f>IF(ISNUMBER('将来負担比率（分子）の構造'!J$52),IF('将来負担比率（分子）の構造'!J$52&lt;0,0,'将来負担比率（分子）の構造'!J$52),NA())</f>
        <v>5102</v>
      </c>
      <c r="G67" s="135" t="e">
        <f>NA()</f>
        <v>#N/A</v>
      </c>
      <c r="H67" s="135" t="e">
        <f>NA()</f>
        <v>#N/A</v>
      </c>
      <c r="I67" s="135">
        <f>IF(ISNUMBER('将来負担比率（分子）の構造'!K$52),IF('将来負担比率（分子）の構造'!K$52&lt;0,0,'将来負担比率（分子）の構造'!K$52),NA())</f>
        <v>3825</v>
      </c>
      <c r="J67" s="135" t="e">
        <f>NA()</f>
        <v>#N/A</v>
      </c>
      <c r="K67" s="135" t="e">
        <f>NA()</f>
        <v>#N/A</v>
      </c>
      <c r="L67" s="135">
        <f>IF(ISNUMBER('将来負担比率（分子）の構造'!L$52),IF('将来負担比率（分子）の構造'!L$52&lt;0,0,'将来負担比率（分子）の構造'!L$52),NA())</f>
        <v>0</v>
      </c>
      <c r="M67" s="135" t="e">
        <f>NA()</f>
        <v>#N/A</v>
      </c>
      <c r="N67" s="135" t="e">
        <f>NA()</f>
        <v>#N/A</v>
      </c>
      <c r="O67" s="135">
        <f>IF(ISNUMBER('将来負担比率（分子）の構造'!M$52),IF('将来負担比率（分子）の構造'!M$52&lt;0,0,'将来負担比率（分子）の構造'!M$52),NA())</f>
        <v>0</v>
      </c>
      <c r="P67" s="135" t="e">
        <f>NA()</f>
        <v>#N/A</v>
      </c>
    </row>
  </sheetData>
  <sheetProtection password="979D" sheet="1" objects="1" scenarios="1"/>
  <pageMargins left="0.787" right="0.787" top="0.984" bottom="0.984" header="0.512" footer="0.512"/>
  <pageSetup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topLeftCell="A1"/>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42 82:13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3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3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33" s="181" customFormat="1" ht="11.25" customHeight="1">
      <c r="B5" s="675" t="s">
        <v>207</v>
      </c>
      <c r="C5" s="676"/>
      <c r="D5" s="676"/>
      <c r="E5" s="676"/>
      <c r="F5" s="676"/>
      <c r="G5" s="676"/>
      <c r="H5" s="676"/>
      <c r="I5" s="676"/>
      <c r="J5" s="676"/>
      <c r="K5" s="676"/>
      <c r="L5" s="676"/>
      <c r="M5" s="676"/>
      <c r="N5" s="676"/>
      <c r="O5" s="676"/>
      <c r="P5" s="676"/>
      <c r="Q5" s="677"/>
      <c r="R5" s="638">
        <v>22158232</v>
      </c>
      <c r="S5" s="639"/>
      <c r="T5" s="639"/>
      <c r="U5" s="639"/>
      <c r="V5" s="639"/>
      <c r="W5" s="639"/>
      <c r="X5" s="639"/>
      <c r="Y5" s="686"/>
      <c r="Z5" s="699">
        <v>54.299999999999997</v>
      </c>
      <c r="AA5" s="699"/>
      <c r="AB5" s="699"/>
      <c r="AC5" s="699"/>
      <c r="AD5" s="700">
        <v>20341227</v>
      </c>
      <c r="AE5" s="700"/>
      <c r="AF5" s="700"/>
      <c r="AG5" s="700"/>
      <c r="AH5" s="700"/>
      <c r="AI5" s="700"/>
      <c r="AJ5" s="700"/>
      <c r="AK5" s="700"/>
      <c r="AL5" s="687">
        <v>88</v>
      </c>
      <c r="AM5" s="656"/>
      <c r="AN5" s="656"/>
      <c r="AO5" s="688"/>
      <c r="AP5" s="675" t="s">
        <v>208</v>
      </c>
      <c r="AQ5" s="676"/>
      <c r="AR5" s="676"/>
      <c r="AS5" s="676"/>
      <c r="AT5" s="676"/>
      <c r="AU5" s="676"/>
      <c r="AV5" s="676"/>
      <c r="AW5" s="676"/>
      <c r="AX5" s="676"/>
      <c r="AY5" s="676"/>
      <c r="AZ5" s="676"/>
      <c r="BA5" s="676"/>
      <c r="BB5" s="676"/>
      <c r="BC5" s="676"/>
      <c r="BD5" s="676"/>
      <c r="BE5" s="676"/>
      <c r="BF5" s="677"/>
      <c r="BG5" s="588">
        <v>20341227</v>
      </c>
      <c r="BH5" s="589"/>
      <c r="BI5" s="589"/>
      <c r="BJ5" s="589"/>
      <c r="BK5" s="589"/>
      <c r="BL5" s="589"/>
      <c r="BM5" s="589"/>
      <c r="BN5" s="590"/>
      <c r="BO5" s="641">
        <v>91.799999999999997</v>
      </c>
      <c r="BP5" s="641"/>
      <c r="BQ5" s="641"/>
      <c r="BR5" s="641"/>
      <c r="BS5" s="642">
        <v>102046</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33" ht="11.25" customHeight="1">
      <c r="B6" s="585" t="s">
        <v>212</v>
      </c>
      <c r="C6" s="586"/>
      <c r="D6" s="586"/>
      <c r="E6" s="586"/>
      <c r="F6" s="586"/>
      <c r="G6" s="586"/>
      <c r="H6" s="586"/>
      <c r="I6" s="586"/>
      <c r="J6" s="586"/>
      <c r="K6" s="586"/>
      <c r="L6" s="586"/>
      <c r="M6" s="586"/>
      <c r="N6" s="586"/>
      <c r="O6" s="586"/>
      <c r="P6" s="586"/>
      <c r="Q6" s="587"/>
      <c r="R6" s="588">
        <v>170318</v>
      </c>
      <c r="S6" s="589"/>
      <c r="T6" s="589"/>
      <c r="U6" s="589"/>
      <c r="V6" s="589"/>
      <c r="W6" s="589"/>
      <c r="X6" s="589"/>
      <c r="Y6" s="590"/>
      <c r="Z6" s="641">
        <v>0.40000000000000002</v>
      </c>
      <c r="AA6" s="641"/>
      <c r="AB6" s="641"/>
      <c r="AC6" s="641"/>
      <c r="AD6" s="642">
        <v>170318</v>
      </c>
      <c r="AE6" s="642"/>
      <c r="AF6" s="642"/>
      <c r="AG6" s="642"/>
      <c r="AH6" s="642"/>
      <c r="AI6" s="642"/>
      <c r="AJ6" s="642"/>
      <c r="AK6" s="642"/>
      <c r="AL6" s="611">
        <v>0.69999999999999996</v>
      </c>
      <c r="AM6" s="643"/>
      <c r="AN6" s="643"/>
      <c r="AO6" s="644"/>
      <c r="AP6" s="585" t="s">
        <v>213</v>
      </c>
      <c r="AQ6" s="586"/>
      <c r="AR6" s="586"/>
      <c r="AS6" s="586"/>
      <c r="AT6" s="586"/>
      <c r="AU6" s="586"/>
      <c r="AV6" s="586"/>
      <c r="AW6" s="586"/>
      <c r="AX6" s="586"/>
      <c r="AY6" s="586"/>
      <c r="AZ6" s="586"/>
      <c r="BA6" s="586"/>
      <c r="BB6" s="586"/>
      <c r="BC6" s="586"/>
      <c r="BD6" s="586"/>
      <c r="BE6" s="586"/>
      <c r="BF6" s="587"/>
      <c r="BG6" s="588">
        <v>20341227</v>
      </c>
      <c r="BH6" s="589"/>
      <c r="BI6" s="589"/>
      <c r="BJ6" s="589"/>
      <c r="BK6" s="589"/>
      <c r="BL6" s="589"/>
      <c r="BM6" s="589"/>
      <c r="BN6" s="590"/>
      <c r="BO6" s="641">
        <v>91.799999999999997</v>
      </c>
      <c r="BP6" s="641"/>
      <c r="BQ6" s="641"/>
      <c r="BR6" s="641"/>
      <c r="BS6" s="642">
        <v>102046</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353130</v>
      </c>
      <c r="CS6" s="589"/>
      <c r="CT6" s="589"/>
      <c r="CU6" s="589"/>
      <c r="CV6" s="589"/>
      <c r="CW6" s="589"/>
      <c r="CX6" s="589"/>
      <c r="CY6" s="590"/>
      <c r="CZ6" s="641">
        <v>0.90000000000000002</v>
      </c>
      <c r="DA6" s="641"/>
      <c r="DB6" s="641"/>
      <c r="DC6" s="641"/>
      <c r="DD6" s="594" t="s">
        <v>215</v>
      </c>
      <c r="DE6" s="589"/>
      <c r="DF6" s="589"/>
      <c r="DG6" s="589"/>
      <c r="DH6" s="589"/>
      <c r="DI6" s="589"/>
      <c r="DJ6" s="589"/>
      <c r="DK6" s="589"/>
      <c r="DL6" s="589"/>
      <c r="DM6" s="589"/>
      <c r="DN6" s="589"/>
      <c r="DO6" s="589"/>
      <c r="DP6" s="590"/>
      <c r="DQ6" s="594">
        <v>353130</v>
      </c>
      <c r="DR6" s="589"/>
      <c r="DS6" s="589"/>
      <c r="DT6" s="589"/>
      <c r="DU6" s="589"/>
      <c r="DV6" s="589"/>
      <c r="DW6" s="589"/>
      <c r="DX6" s="589"/>
      <c r="DY6" s="589"/>
      <c r="DZ6" s="589"/>
      <c r="EA6" s="589"/>
      <c r="EB6" s="589"/>
      <c r="EC6" s="624"/>
    </row>
    <row r="7" spans="2:133" ht="11.25" customHeight="1">
      <c r="B7" s="585" t="s">
        <v>216</v>
      </c>
      <c r="C7" s="586"/>
      <c r="D7" s="586"/>
      <c r="E7" s="586"/>
      <c r="F7" s="586"/>
      <c r="G7" s="586"/>
      <c r="H7" s="586"/>
      <c r="I7" s="586"/>
      <c r="J7" s="586"/>
      <c r="K7" s="586"/>
      <c r="L7" s="586"/>
      <c r="M7" s="586"/>
      <c r="N7" s="586"/>
      <c r="O7" s="586"/>
      <c r="P7" s="586"/>
      <c r="Q7" s="587"/>
      <c r="R7" s="588">
        <v>186296</v>
      </c>
      <c r="S7" s="589"/>
      <c r="T7" s="589"/>
      <c r="U7" s="589"/>
      <c r="V7" s="589"/>
      <c r="W7" s="589"/>
      <c r="X7" s="589"/>
      <c r="Y7" s="590"/>
      <c r="Z7" s="641">
        <v>0.5</v>
      </c>
      <c r="AA7" s="641"/>
      <c r="AB7" s="641"/>
      <c r="AC7" s="641"/>
      <c r="AD7" s="642">
        <v>186296</v>
      </c>
      <c r="AE7" s="642"/>
      <c r="AF7" s="642"/>
      <c r="AG7" s="642"/>
      <c r="AH7" s="642"/>
      <c r="AI7" s="642"/>
      <c r="AJ7" s="642"/>
      <c r="AK7" s="642"/>
      <c r="AL7" s="611">
        <v>0.80000000000000004</v>
      </c>
      <c r="AM7" s="643"/>
      <c r="AN7" s="643"/>
      <c r="AO7" s="644"/>
      <c r="AP7" s="585" t="s">
        <v>217</v>
      </c>
      <c r="AQ7" s="586"/>
      <c r="AR7" s="586"/>
      <c r="AS7" s="586"/>
      <c r="AT7" s="586"/>
      <c r="AU7" s="586"/>
      <c r="AV7" s="586"/>
      <c r="AW7" s="586"/>
      <c r="AX7" s="586"/>
      <c r="AY7" s="586"/>
      <c r="AZ7" s="586"/>
      <c r="BA7" s="586"/>
      <c r="BB7" s="586"/>
      <c r="BC7" s="586"/>
      <c r="BD7" s="586"/>
      <c r="BE7" s="586"/>
      <c r="BF7" s="587"/>
      <c r="BG7" s="588">
        <v>11611852</v>
      </c>
      <c r="BH7" s="589"/>
      <c r="BI7" s="589"/>
      <c r="BJ7" s="589"/>
      <c r="BK7" s="589"/>
      <c r="BL7" s="589"/>
      <c r="BM7" s="589"/>
      <c r="BN7" s="590"/>
      <c r="BO7" s="641">
        <v>52.399999999999999</v>
      </c>
      <c r="BP7" s="641"/>
      <c r="BQ7" s="641"/>
      <c r="BR7" s="641"/>
      <c r="BS7" s="642">
        <v>102046</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4114171</v>
      </c>
      <c r="CS7" s="589"/>
      <c r="CT7" s="589"/>
      <c r="CU7" s="589"/>
      <c r="CV7" s="589"/>
      <c r="CW7" s="589"/>
      <c r="CX7" s="589"/>
      <c r="CY7" s="590"/>
      <c r="CZ7" s="641">
        <v>10.4</v>
      </c>
      <c r="DA7" s="641"/>
      <c r="DB7" s="641"/>
      <c r="DC7" s="641"/>
      <c r="DD7" s="594">
        <v>26744</v>
      </c>
      <c r="DE7" s="589"/>
      <c r="DF7" s="589"/>
      <c r="DG7" s="589"/>
      <c r="DH7" s="589"/>
      <c r="DI7" s="589"/>
      <c r="DJ7" s="589"/>
      <c r="DK7" s="589"/>
      <c r="DL7" s="589"/>
      <c r="DM7" s="589"/>
      <c r="DN7" s="589"/>
      <c r="DO7" s="589"/>
      <c r="DP7" s="590"/>
      <c r="DQ7" s="594">
        <v>3693215</v>
      </c>
      <c r="DR7" s="589"/>
      <c r="DS7" s="589"/>
      <c r="DT7" s="589"/>
      <c r="DU7" s="589"/>
      <c r="DV7" s="589"/>
      <c r="DW7" s="589"/>
      <c r="DX7" s="589"/>
      <c r="DY7" s="589"/>
      <c r="DZ7" s="589"/>
      <c r="EA7" s="589"/>
      <c r="EB7" s="589"/>
      <c r="EC7" s="624"/>
    </row>
    <row r="8" spans="2:133" ht="11.25" customHeight="1">
      <c r="B8" s="585" t="s">
        <v>219</v>
      </c>
      <c r="C8" s="586"/>
      <c r="D8" s="586"/>
      <c r="E8" s="586"/>
      <c r="F8" s="586"/>
      <c r="G8" s="586"/>
      <c r="H8" s="586"/>
      <c r="I8" s="586"/>
      <c r="J8" s="586"/>
      <c r="K8" s="586"/>
      <c r="L8" s="586"/>
      <c r="M8" s="586"/>
      <c r="N8" s="586"/>
      <c r="O8" s="586"/>
      <c r="P8" s="586"/>
      <c r="Q8" s="587"/>
      <c r="R8" s="588">
        <v>234879</v>
      </c>
      <c r="S8" s="589"/>
      <c r="T8" s="589"/>
      <c r="U8" s="589"/>
      <c r="V8" s="589"/>
      <c r="W8" s="589"/>
      <c r="X8" s="589"/>
      <c r="Y8" s="590"/>
      <c r="Z8" s="641">
        <v>0.59999999999999998</v>
      </c>
      <c r="AA8" s="641"/>
      <c r="AB8" s="641"/>
      <c r="AC8" s="641"/>
      <c r="AD8" s="642">
        <v>234879</v>
      </c>
      <c r="AE8" s="642"/>
      <c r="AF8" s="642"/>
      <c r="AG8" s="642"/>
      <c r="AH8" s="642"/>
      <c r="AI8" s="642"/>
      <c r="AJ8" s="642"/>
      <c r="AK8" s="642"/>
      <c r="AL8" s="611">
        <v>1</v>
      </c>
      <c r="AM8" s="643"/>
      <c r="AN8" s="643"/>
      <c r="AO8" s="644"/>
      <c r="AP8" s="585" t="s">
        <v>220</v>
      </c>
      <c r="AQ8" s="586"/>
      <c r="AR8" s="586"/>
      <c r="AS8" s="586"/>
      <c r="AT8" s="586"/>
      <c r="AU8" s="586"/>
      <c r="AV8" s="586"/>
      <c r="AW8" s="586"/>
      <c r="AX8" s="586"/>
      <c r="AY8" s="586"/>
      <c r="AZ8" s="586"/>
      <c r="BA8" s="586"/>
      <c r="BB8" s="586"/>
      <c r="BC8" s="586"/>
      <c r="BD8" s="586"/>
      <c r="BE8" s="586"/>
      <c r="BF8" s="587"/>
      <c r="BG8" s="588">
        <v>214562</v>
      </c>
      <c r="BH8" s="589"/>
      <c r="BI8" s="589"/>
      <c r="BJ8" s="589"/>
      <c r="BK8" s="589"/>
      <c r="BL8" s="589"/>
      <c r="BM8" s="589"/>
      <c r="BN8" s="590"/>
      <c r="BO8" s="641">
        <v>1</v>
      </c>
      <c r="BP8" s="641"/>
      <c r="BQ8" s="641"/>
      <c r="BR8" s="641"/>
      <c r="BS8" s="594" t="s">
        <v>110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17189647</v>
      </c>
      <c r="CS8" s="589"/>
      <c r="CT8" s="589"/>
      <c r="CU8" s="589"/>
      <c r="CV8" s="589"/>
      <c r="CW8" s="589"/>
      <c r="CX8" s="589"/>
      <c r="CY8" s="590"/>
      <c r="CZ8" s="641">
        <v>43.399999999999999</v>
      </c>
      <c r="DA8" s="641"/>
      <c r="DB8" s="641"/>
      <c r="DC8" s="641"/>
      <c r="DD8" s="594">
        <v>315816</v>
      </c>
      <c r="DE8" s="589"/>
      <c r="DF8" s="589"/>
      <c r="DG8" s="589"/>
      <c r="DH8" s="589"/>
      <c r="DI8" s="589"/>
      <c r="DJ8" s="589"/>
      <c r="DK8" s="589"/>
      <c r="DL8" s="589"/>
      <c r="DM8" s="589"/>
      <c r="DN8" s="589"/>
      <c r="DO8" s="589"/>
      <c r="DP8" s="590"/>
      <c r="DQ8" s="594">
        <v>9043961</v>
      </c>
      <c r="DR8" s="589"/>
      <c r="DS8" s="589"/>
      <c r="DT8" s="589"/>
      <c r="DU8" s="589"/>
      <c r="DV8" s="589"/>
      <c r="DW8" s="589"/>
      <c r="DX8" s="589"/>
      <c r="DY8" s="589"/>
      <c r="DZ8" s="589"/>
      <c r="EA8" s="589"/>
      <c r="EB8" s="589"/>
      <c r="EC8" s="624"/>
    </row>
    <row r="9" spans="2:133" ht="11.25" customHeight="1">
      <c r="B9" s="585" t="s">
        <v>222</v>
      </c>
      <c r="C9" s="586"/>
      <c r="D9" s="586"/>
      <c r="E9" s="586"/>
      <c r="F9" s="586"/>
      <c r="G9" s="586"/>
      <c r="H9" s="586"/>
      <c r="I9" s="586"/>
      <c r="J9" s="586"/>
      <c r="K9" s="586"/>
      <c r="L9" s="586"/>
      <c r="M9" s="586"/>
      <c r="N9" s="586"/>
      <c r="O9" s="586"/>
      <c r="P9" s="586"/>
      <c r="Q9" s="587"/>
      <c r="R9" s="588">
        <v>197437</v>
      </c>
      <c r="S9" s="589"/>
      <c r="T9" s="589"/>
      <c r="U9" s="589"/>
      <c r="V9" s="589"/>
      <c r="W9" s="589"/>
      <c r="X9" s="589"/>
      <c r="Y9" s="590"/>
      <c r="Z9" s="641">
        <v>0.5</v>
      </c>
      <c r="AA9" s="641"/>
      <c r="AB9" s="641"/>
      <c r="AC9" s="641"/>
      <c r="AD9" s="642">
        <v>197437</v>
      </c>
      <c r="AE9" s="642"/>
      <c r="AF9" s="642"/>
      <c r="AG9" s="642"/>
      <c r="AH9" s="642"/>
      <c r="AI9" s="642"/>
      <c r="AJ9" s="642"/>
      <c r="AK9" s="642"/>
      <c r="AL9" s="611">
        <v>0.90000000000000002</v>
      </c>
      <c r="AM9" s="643"/>
      <c r="AN9" s="643"/>
      <c r="AO9" s="644"/>
      <c r="AP9" s="585" t="s">
        <v>223</v>
      </c>
      <c r="AQ9" s="586"/>
      <c r="AR9" s="586"/>
      <c r="AS9" s="586"/>
      <c r="AT9" s="586"/>
      <c r="AU9" s="586"/>
      <c r="AV9" s="586"/>
      <c r="AW9" s="586"/>
      <c r="AX9" s="586"/>
      <c r="AY9" s="586"/>
      <c r="AZ9" s="586"/>
      <c r="BA9" s="586"/>
      <c r="BB9" s="586"/>
      <c r="BC9" s="586"/>
      <c r="BD9" s="586"/>
      <c r="BE9" s="586"/>
      <c r="BF9" s="587"/>
      <c r="BG9" s="588">
        <v>10251873</v>
      </c>
      <c r="BH9" s="589"/>
      <c r="BI9" s="589"/>
      <c r="BJ9" s="589"/>
      <c r="BK9" s="589"/>
      <c r="BL9" s="589"/>
      <c r="BM9" s="589"/>
      <c r="BN9" s="590"/>
      <c r="BO9" s="641">
        <v>46.299999999999997</v>
      </c>
      <c r="BP9" s="641"/>
      <c r="BQ9" s="641"/>
      <c r="BR9" s="641"/>
      <c r="BS9" s="594" t="s">
        <v>110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3527118</v>
      </c>
      <c r="CS9" s="589"/>
      <c r="CT9" s="589"/>
      <c r="CU9" s="589"/>
      <c r="CV9" s="589"/>
      <c r="CW9" s="589"/>
      <c r="CX9" s="589"/>
      <c r="CY9" s="590"/>
      <c r="CZ9" s="641">
        <v>8.9000000000000004</v>
      </c>
      <c r="DA9" s="641"/>
      <c r="DB9" s="641"/>
      <c r="DC9" s="641"/>
      <c r="DD9" s="594">
        <v>261322</v>
      </c>
      <c r="DE9" s="589"/>
      <c r="DF9" s="589"/>
      <c r="DG9" s="589"/>
      <c r="DH9" s="589"/>
      <c r="DI9" s="589"/>
      <c r="DJ9" s="589"/>
      <c r="DK9" s="589"/>
      <c r="DL9" s="589"/>
      <c r="DM9" s="589"/>
      <c r="DN9" s="589"/>
      <c r="DO9" s="589"/>
      <c r="DP9" s="590"/>
      <c r="DQ9" s="594">
        <v>2636349</v>
      </c>
      <c r="DR9" s="589"/>
      <c r="DS9" s="589"/>
      <c r="DT9" s="589"/>
      <c r="DU9" s="589"/>
      <c r="DV9" s="589"/>
      <c r="DW9" s="589"/>
      <c r="DX9" s="589"/>
      <c r="DY9" s="589"/>
      <c r="DZ9" s="589"/>
      <c r="EA9" s="589"/>
      <c r="EB9" s="589"/>
      <c r="EC9" s="624"/>
    </row>
    <row r="10" spans="2:133" ht="11.25" customHeight="1">
      <c r="B10" s="585" t="s">
        <v>225</v>
      </c>
      <c r="C10" s="586"/>
      <c r="D10" s="586"/>
      <c r="E10" s="586"/>
      <c r="F10" s="586"/>
      <c r="G10" s="586"/>
      <c r="H10" s="586"/>
      <c r="I10" s="586"/>
      <c r="J10" s="586"/>
      <c r="K10" s="586"/>
      <c r="L10" s="586"/>
      <c r="M10" s="586"/>
      <c r="N10" s="586"/>
      <c r="O10" s="586"/>
      <c r="P10" s="586"/>
      <c r="Q10" s="587"/>
      <c r="R10" s="588">
        <v>1479084</v>
      </c>
      <c r="S10" s="589"/>
      <c r="T10" s="589"/>
      <c r="U10" s="589"/>
      <c r="V10" s="589"/>
      <c r="W10" s="589"/>
      <c r="X10" s="589"/>
      <c r="Y10" s="590"/>
      <c r="Z10" s="641">
        <v>3.6000000000000001</v>
      </c>
      <c r="AA10" s="641"/>
      <c r="AB10" s="641"/>
      <c r="AC10" s="641"/>
      <c r="AD10" s="642">
        <v>1479084</v>
      </c>
      <c r="AE10" s="642"/>
      <c r="AF10" s="642"/>
      <c r="AG10" s="642"/>
      <c r="AH10" s="642"/>
      <c r="AI10" s="642"/>
      <c r="AJ10" s="642"/>
      <c r="AK10" s="642"/>
      <c r="AL10" s="611">
        <v>6.4000000000000004</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302848</v>
      </c>
      <c r="BH10" s="589"/>
      <c r="BI10" s="589"/>
      <c r="BJ10" s="589"/>
      <c r="BK10" s="589"/>
      <c r="BL10" s="589"/>
      <c r="BM10" s="589"/>
      <c r="BN10" s="590"/>
      <c r="BO10" s="641">
        <v>1.3999999999999999</v>
      </c>
      <c r="BP10" s="641"/>
      <c r="BQ10" s="641"/>
      <c r="BR10" s="641"/>
      <c r="BS10" s="594" t="s">
        <v>110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185203</v>
      </c>
      <c r="CS10" s="589"/>
      <c r="CT10" s="589"/>
      <c r="CU10" s="589"/>
      <c r="CV10" s="589"/>
      <c r="CW10" s="589"/>
      <c r="CX10" s="589"/>
      <c r="CY10" s="590"/>
      <c r="CZ10" s="641">
        <v>0.5</v>
      </c>
      <c r="DA10" s="641"/>
      <c r="DB10" s="641"/>
      <c r="DC10" s="641"/>
      <c r="DD10" s="594" t="s">
        <v>110</v>
      </c>
      <c r="DE10" s="589"/>
      <c r="DF10" s="589"/>
      <c r="DG10" s="589"/>
      <c r="DH10" s="589"/>
      <c r="DI10" s="589"/>
      <c r="DJ10" s="589"/>
      <c r="DK10" s="589"/>
      <c r="DL10" s="589"/>
      <c r="DM10" s="589"/>
      <c r="DN10" s="589"/>
      <c r="DO10" s="589"/>
      <c r="DP10" s="590"/>
      <c r="DQ10" s="594">
        <v>150841</v>
      </c>
      <c r="DR10" s="589"/>
      <c r="DS10" s="589"/>
      <c r="DT10" s="589"/>
      <c r="DU10" s="589"/>
      <c r="DV10" s="589"/>
      <c r="DW10" s="589"/>
      <c r="DX10" s="589"/>
      <c r="DY10" s="589"/>
      <c r="DZ10" s="589"/>
      <c r="EA10" s="589"/>
      <c r="EB10" s="589"/>
      <c r="EC10" s="624"/>
    </row>
    <row r="11" spans="2:133" ht="11.25" customHeight="1">
      <c r="B11" s="585" t="s">
        <v>228</v>
      </c>
      <c r="C11" s="586"/>
      <c r="D11" s="586"/>
      <c r="E11" s="586"/>
      <c r="F11" s="586"/>
      <c r="G11" s="586"/>
      <c r="H11" s="586"/>
      <c r="I11" s="586"/>
      <c r="J11" s="586"/>
      <c r="K11" s="586"/>
      <c r="L11" s="586"/>
      <c r="M11" s="586"/>
      <c r="N11" s="586"/>
      <c r="O11" s="586"/>
      <c r="P11" s="586"/>
      <c r="Q11" s="587"/>
      <c r="R11" s="588" t="s">
        <v>110</v>
      </c>
      <c r="S11" s="589"/>
      <c r="T11" s="589"/>
      <c r="U11" s="589"/>
      <c r="V11" s="589"/>
      <c r="W11" s="589"/>
      <c r="X11" s="589"/>
      <c r="Y11" s="590"/>
      <c r="Z11" s="641" t="s">
        <v>110</v>
      </c>
      <c r="AA11" s="641"/>
      <c r="AB11" s="641"/>
      <c r="AC11" s="641"/>
      <c r="AD11" s="642" t="s">
        <v>110</v>
      </c>
      <c r="AE11" s="642"/>
      <c r="AF11" s="642"/>
      <c r="AG11" s="642"/>
      <c r="AH11" s="642"/>
      <c r="AI11" s="642"/>
      <c r="AJ11" s="642"/>
      <c r="AK11" s="642"/>
      <c r="AL11" s="611" t="s">
        <v>110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842569</v>
      </c>
      <c r="BH11" s="589"/>
      <c r="BI11" s="589"/>
      <c r="BJ11" s="589"/>
      <c r="BK11" s="589"/>
      <c r="BL11" s="589"/>
      <c r="BM11" s="589"/>
      <c r="BN11" s="590"/>
      <c r="BO11" s="641">
        <v>3.7999999999999998</v>
      </c>
      <c r="BP11" s="641"/>
      <c r="BQ11" s="641"/>
      <c r="BR11" s="641"/>
      <c r="BS11" s="594">
        <v>102046</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85124</v>
      </c>
      <c r="CS11" s="589"/>
      <c r="CT11" s="589"/>
      <c r="CU11" s="589"/>
      <c r="CV11" s="589"/>
      <c r="CW11" s="589"/>
      <c r="CX11" s="589"/>
      <c r="CY11" s="590"/>
      <c r="CZ11" s="641">
        <v>0.20000000000000001</v>
      </c>
      <c r="DA11" s="641"/>
      <c r="DB11" s="641"/>
      <c r="DC11" s="641"/>
      <c r="DD11" s="594">
        <v>10001</v>
      </c>
      <c r="DE11" s="589"/>
      <c r="DF11" s="589"/>
      <c r="DG11" s="589"/>
      <c r="DH11" s="589"/>
      <c r="DI11" s="589"/>
      <c r="DJ11" s="589"/>
      <c r="DK11" s="589"/>
      <c r="DL11" s="589"/>
      <c r="DM11" s="589"/>
      <c r="DN11" s="589"/>
      <c r="DO11" s="589"/>
      <c r="DP11" s="590"/>
      <c r="DQ11" s="594">
        <v>68994</v>
      </c>
      <c r="DR11" s="589"/>
      <c r="DS11" s="589"/>
      <c r="DT11" s="589"/>
      <c r="DU11" s="589"/>
      <c r="DV11" s="589"/>
      <c r="DW11" s="589"/>
      <c r="DX11" s="589"/>
      <c r="DY11" s="589"/>
      <c r="DZ11" s="589"/>
      <c r="EA11" s="589"/>
      <c r="EB11" s="589"/>
      <c r="EC11" s="624"/>
    </row>
    <row r="12" spans="2:133" ht="11.25" customHeight="1">
      <c r="B12" s="585" t="s">
        <v>231</v>
      </c>
      <c r="C12" s="586"/>
      <c r="D12" s="586"/>
      <c r="E12" s="586"/>
      <c r="F12" s="586"/>
      <c r="G12" s="586"/>
      <c r="H12" s="586"/>
      <c r="I12" s="586"/>
      <c r="J12" s="586"/>
      <c r="K12" s="586"/>
      <c r="L12" s="586"/>
      <c r="M12" s="586"/>
      <c r="N12" s="586"/>
      <c r="O12" s="586"/>
      <c r="P12" s="586"/>
      <c r="Q12" s="587"/>
      <c r="R12" s="588" t="s">
        <v>110</v>
      </c>
      <c r="S12" s="589"/>
      <c r="T12" s="589"/>
      <c r="U12" s="589"/>
      <c r="V12" s="589"/>
      <c r="W12" s="589"/>
      <c r="X12" s="589"/>
      <c r="Y12" s="590"/>
      <c r="Z12" s="641" t="s">
        <v>110</v>
      </c>
      <c r="AA12" s="641"/>
      <c r="AB12" s="641"/>
      <c r="AC12" s="641"/>
      <c r="AD12" s="642" t="s">
        <v>110</v>
      </c>
      <c r="AE12" s="642"/>
      <c r="AF12" s="642"/>
      <c r="AG12" s="642"/>
      <c r="AH12" s="642"/>
      <c r="AI12" s="642"/>
      <c r="AJ12" s="642"/>
      <c r="AK12" s="642"/>
      <c r="AL12" s="611" t="s">
        <v>110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7835579</v>
      </c>
      <c r="BH12" s="589"/>
      <c r="BI12" s="589"/>
      <c r="BJ12" s="589"/>
      <c r="BK12" s="589"/>
      <c r="BL12" s="589"/>
      <c r="BM12" s="589"/>
      <c r="BN12" s="590"/>
      <c r="BO12" s="641">
        <v>35.399999999999999</v>
      </c>
      <c r="BP12" s="641"/>
      <c r="BQ12" s="641"/>
      <c r="BR12" s="641"/>
      <c r="BS12" s="594" t="s">
        <v>110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81232</v>
      </c>
      <c r="CS12" s="589"/>
      <c r="CT12" s="589"/>
      <c r="CU12" s="589"/>
      <c r="CV12" s="589"/>
      <c r="CW12" s="589"/>
      <c r="CX12" s="589"/>
      <c r="CY12" s="590"/>
      <c r="CZ12" s="641">
        <v>0.20000000000000001</v>
      </c>
      <c r="DA12" s="641"/>
      <c r="DB12" s="641"/>
      <c r="DC12" s="641"/>
      <c r="DD12" s="594" t="s">
        <v>110</v>
      </c>
      <c r="DE12" s="589"/>
      <c r="DF12" s="589"/>
      <c r="DG12" s="589"/>
      <c r="DH12" s="589"/>
      <c r="DI12" s="589"/>
      <c r="DJ12" s="589"/>
      <c r="DK12" s="589"/>
      <c r="DL12" s="589"/>
      <c r="DM12" s="589"/>
      <c r="DN12" s="589"/>
      <c r="DO12" s="589"/>
      <c r="DP12" s="590"/>
      <c r="DQ12" s="594">
        <v>71610</v>
      </c>
      <c r="DR12" s="589"/>
      <c r="DS12" s="589"/>
      <c r="DT12" s="589"/>
      <c r="DU12" s="589"/>
      <c r="DV12" s="589"/>
      <c r="DW12" s="589"/>
      <c r="DX12" s="589"/>
      <c r="DY12" s="589"/>
      <c r="DZ12" s="589"/>
      <c r="EA12" s="589"/>
      <c r="EB12" s="589"/>
      <c r="EC12" s="624"/>
    </row>
    <row r="13" spans="2:133" ht="11.25" customHeight="1">
      <c r="B13" s="585" t="s">
        <v>234</v>
      </c>
      <c r="C13" s="586"/>
      <c r="D13" s="586"/>
      <c r="E13" s="586"/>
      <c r="F13" s="586"/>
      <c r="G13" s="586"/>
      <c r="H13" s="586"/>
      <c r="I13" s="586"/>
      <c r="J13" s="586"/>
      <c r="K13" s="586"/>
      <c r="L13" s="586"/>
      <c r="M13" s="586"/>
      <c r="N13" s="586"/>
      <c r="O13" s="586"/>
      <c r="P13" s="586"/>
      <c r="Q13" s="587"/>
      <c r="R13" s="588">
        <v>56701</v>
      </c>
      <c r="S13" s="589"/>
      <c r="T13" s="589"/>
      <c r="U13" s="589"/>
      <c r="V13" s="589"/>
      <c r="W13" s="589"/>
      <c r="X13" s="589"/>
      <c r="Y13" s="590"/>
      <c r="Z13" s="641">
        <v>0.10000000000000001</v>
      </c>
      <c r="AA13" s="641"/>
      <c r="AB13" s="641"/>
      <c r="AC13" s="641"/>
      <c r="AD13" s="642">
        <v>56701</v>
      </c>
      <c r="AE13" s="642"/>
      <c r="AF13" s="642"/>
      <c r="AG13" s="642"/>
      <c r="AH13" s="642"/>
      <c r="AI13" s="642"/>
      <c r="AJ13" s="642"/>
      <c r="AK13" s="642"/>
      <c r="AL13" s="611">
        <v>0.20000000000000001</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7682539</v>
      </c>
      <c r="BH13" s="589"/>
      <c r="BI13" s="589"/>
      <c r="BJ13" s="589"/>
      <c r="BK13" s="589"/>
      <c r="BL13" s="589"/>
      <c r="BM13" s="589"/>
      <c r="BN13" s="590"/>
      <c r="BO13" s="641">
        <v>34.700000000000003</v>
      </c>
      <c r="BP13" s="641"/>
      <c r="BQ13" s="641"/>
      <c r="BR13" s="641"/>
      <c r="BS13" s="594" t="s">
        <v>110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5153232</v>
      </c>
      <c r="CS13" s="589"/>
      <c r="CT13" s="589"/>
      <c r="CU13" s="589"/>
      <c r="CV13" s="589"/>
      <c r="CW13" s="589"/>
      <c r="CX13" s="589"/>
      <c r="CY13" s="590"/>
      <c r="CZ13" s="641">
        <v>13</v>
      </c>
      <c r="DA13" s="641"/>
      <c r="DB13" s="641"/>
      <c r="DC13" s="641"/>
      <c r="DD13" s="594">
        <v>1292286</v>
      </c>
      <c r="DE13" s="589"/>
      <c r="DF13" s="589"/>
      <c r="DG13" s="589"/>
      <c r="DH13" s="589"/>
      <c r="DI13" s="589"/>
      <c r="DJ13" s="589"/>
      <c r="DK13" s="589"/>
      <c r="DL13" s="589"/>
      <c r="DM13" s="589"/>
      <c r="DN13" s="589"/>
      <c r="DO13" s="589"/>
      <c r="DP13" s="590"/>
      <c r="DQ13" s="594">
        <v>3515025</v>
      </c>
      <c r="DR13" s="589"/>
      <c r="DS13" s="589"/>
      <c r="DT13" s="589"/>
      <c r="DU13" s="589"/>
      <c r="DV13" s="589"/>
      <c r="DW13" s="589"/>
      <c r="DX13" s="589"/>
      <c r="DY13" s="589"/>
      <c r="DZ13" s="589"/>
      <c r="EA13" s="589"/>
      <c r="EB13" s="589"/>
      <c r="EC13" s="624"/>
    </row>
    <row r="14" spans="2:133" ht="11.25" customHeight="1">
      <c r="B14" s="585" t="s">
        <v>237</v>
      </c>
      <c r="C14" s="586"/>
      <c r="D14" s="586"/>
      <c r="E14" s="586"/>
      <c r="F14" s="586"/>
      <c r="G14" s="586"/>
      <c r="H14" s="586"/>
      <c r="I14" s="586"/>
      <c r="J14" s="586"/>
      <c r="K14" s="586"/>
      <c r="L14" s="586"/>
      <c r="M14" s="586"/>
      <c r="N14" s="586"/>
      <c r="O14" s="586"/>
      <c r="P14" s="586"/>
      <c r="Q14" s="587"/>
      <c r="R14" s="588" t="s">
        <v>110</v>
      </c>
      <c r="S14" s="589"/>
      <c r="T14" s="589"/>
      <c r="U14" s="589"/>
      <c r="V14" s="589"/>
      <c r="W14" s="589"/>
      <c r="X14" s="589"/>
      <c r="Y14" s="590"/>
      <c r="Z14" s="641" t="s">
        <v>110</v>
      </c>
      <c r="AA14" s="641"/>
      <c r="AB14" s="641"/>
      <c r="AC14" s="641"/>
      <c r="AD14" s="642" t="s">
        <v>110</v>
      </c>
      <c r="AE14" s="642"/>
      <c r="AF14" s="642"/>
      <c r="AG14" s="642"/>
      <c r="AH14" s="642"/>
      <c r="AI14" s="642"/>
      <c r="AJ14" s="642"/>
      <c r="AK14" s="642"/>
      <c r="AL14" s="611" t="s">
        <v>110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48549</v>
      </c>
      <c r="BH14" s="589"/>
      <c r="BI14" s="589"/>
      <c r="BJ14" s="589"/>
      <c r="BK14" s="589"/>
      <c r="BL14" s="589"/>
      <c r="BM14" s="589"/>
      <c r="BN14" s="590"/>
      <c r="BO14" s="641">
        <v>0.20000000000000001</v>
      </c>
      <c r="BP14" s="641"/>
      <c r="BQ14" s="641"/>
      <c r="BR14" s="641"/>
      <c r="BS14" s="594" t="s">
        <v>110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1573741</v>
      </c>
      <c r="CS14" s="589"/>
      <c r="CT14" s="589"/>
      <c r="CU14" s="589"/>
      <c r="CV14" s="589"/>
      <c r="CW14" s="589"/>
      <c r="CX14" s="589"/>
      <c r="CY14" s="590"/>
      <c r="CZ14" s="641">
        <v>4</v>
      </c>
      <c r="DA14" s="641"/>
      <c r="DB14" s="641"/>
      <c r="DC14" s="641"/>
      <c r="DD14" s="594">
        <v>52712</v>
      </c>
      <c r="DE14" s="589"/>
      <c r="DF14" s="589"/>
      <c r="DG14" s="589"/>
      <c r="DH14" s="589"/>
      <c r="DI14" s="589"/>
      <c r="DJ14" s="589"/>
      <c r="DK14" s="589"/>
      <c r="DL14" s="589"/>
      <c r="DM14" s="589"/>
      <c r="DN14" s="589"/>
      <c r="DO14" s="589"/>
      <c r="DP14" s="590"/>
      <c r="DQ14" s="594">
        <v>1126479</v>
      </c>
      <c r="DR14" s="589"/>
      <c r="DS14" s="589"/>
      <c r="DT14" s="589"/>
      <c r="DU14" s="589"/>
      <c r="DV14" s="589"/>
      <c r="DW14" s="589"/>
      <c r="DX14" s="589"/>
      <c r="DY14" s="589"/>
      <c r="DZ14" s="589"/>
      <c r="EA14" s="589"/>
      <c r="EB14" s="589"/>
      <c r="EC14" s="624"/>
    </row>
    <row r="15" spans="2:133" ht="11.25" customHeight="1">
      <c r="B15" s="585" t="s">
        <v>240</v>
      </c>
      <c r="C15" s="586"/>
      <c r="D15" s="586"/>
      <c r="E15" s="586"/>
      <c r="F15" s="586"/>
      <c r="G15" s="586"/>
      <c r="H15" s="586"/>
      <c r="I15" s="586"/>
      <c r="J15" s="586"/>
      <c r="K15" s="586"/>
      <c r="L15" s="586"/>
      <c r="M15" s="586"/>
      <c r="N15" s="586"/>
      <c r="O15" s="586"/>
      <c r="P15" s="586"/>
      <c r="Q15" s="587"/>
      <c r="R15" s="588">
        <v>62574</v>
      </c>
      <c r="S15" s="589"/>
      <c r="T15" s="589"/>
      <c r="U15" s="589"/>
      <c r="V15" s="589"/>
      <c r="W15" s="589"/>
      <c r="X15" s="589"/>
      <c r="Y15" s="590"/>
      <c r="Z15" s="641">
        <v>0.20000000000000001</v>
      </c>
      <c r="AA15" s="641"/>
      <c r="AB15" s="641"/>
      <c r="AC15" s="641"/>
      <c r="AD15" s="642">
        <v>62574</v>
      </c>
      <c r="AE15" s="642"/>
      <c r="AF15" s="642"/>
      <c r="AG15" s="642"/>
      <c r="AH15" s="642"/>
      <c r="AI15" s="642"/>
      <c r="AJ15" s="642"/>
      <c r="AK15" s="642"/>
      <c r="AL15" s="611">
        <v>0.29999999999999999</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845247</v>
      </c>
      <c r="BH15" s="589"/>
      <c r="BI15" s="589"/>
      <c r="BJ15" s="589"/>
      <c r="BK15" s="589"/>
      <c r="BL15" s="589"/>
      <c r="BM15" s="589"/>
      <c r="BN15" s="590"/>
      <c r="BO15" s="641">
        <v>3.7999999999999998</v>
      </c>
      <c r="BP15" s="641"/>
      <c r="BQ15" s="641"/>
      <c r="BR15" s="641"/>
      <c r="BS15" s="594" t="s">
        <v>110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4612846</v>
      </c>
      <c r="CS15" s="589"/>
      <c r="CT15" s="589"/>
      <c r="CU15" s="589"/>
      <c r="CV15" s="589"/>
      <c r="CW15" s="589"/>
      <c r="CX15" s="589"/>
      <c r="CY15" s="590"/>
      <c r="CZ15" s="641">
        <v>11.699999999999999</v>
      </c>
      <c r="DA15" s="641"/>
      <c r="DB15" s="641"/>
      <c r="DC15" s="641"/>
      <c r="DD15" s="594">
        <v>953119</v>
      </c>
      <c r="DE15" s="589"/>
      <c r="DF15" s="589"/>
      <c r="DG15" s="589"/>
      <c r="DH15" s="589"/>
      <c r="DI15" s="589"/>
      <c r="DJ15" s="589"/>
      <c r="DK15" s="589"/>
      <c r="DL15" s="589"/>
      <c r="DM15" s="589"/>
      <c r="DN15" s="589"/>
      <c r="DO15" s="589"/>
      <c r="DP15" s="590"/>
      <c r="DQ15" s="594">
        <v>3175227</v>
      </c>
      <c r="DR15" s="589"/>
      <c r="DS15" s="589"/>
      <c r="DT15" s="589"/>
      <c r="DU15" s="589"/>
      <c r="DV15" s="589"/>
      <c r="DW15" s="589"/>
      <c r="DX15" s="589"/>
      <c r="DY15" s="589"/>
      <c r="DZ15" s="589"/>
      <c r="EA15" s="589"/>
      <c r="EB15" s="589"/>
      <c r="EC15" s="624"/>
    </row>
    <row r="16" spans="2:133" ht="11.25" customHeight="1">
      <c r="B16" s="585" t="s">
        <v>243</v>
      </c>
      <c r="C16" s="586"/>
      <c r="D16" s="586"/>
      <c r="E16" s="586"/>
      <c r="F16" s="586"/>
      <c r="G16" s="586"/>
      <c r="H16" s="586"/>
      <c r="I16" s="586"/>
      <c r="J16" s="586"/>
      <c r="K16" s="586"/>
      <c r="L16" s="586"/>
      <c r="M16" s="586"/>
      <c r="N16" s="586"/>
      <c r="O16" s="586"/>
      <c r="P16" s="586"/>
      <c r="Q16" s="587"/>
      <c r="R16" s="588">
        <v>273430</v>
      </c>
      <c r="S16" s="589"/>
      <c r="T16" s="589"/>
      <c r="U16" s="589"/>
      <c r="V16" s="589"/>
      <c r="W16" s="589"/>
      <c r="X16" s="589"/>
      <c r="Y16" s="590"/>
      <c r="Z16" s="641">
        <v>0.69999999999999996</v>
      </c>
      <c r="AA16" s="641"/>
      <c r="AB16" s="641"/>
      <c r="AC16" s="641"/>
      <c r="AD16" s="642">
        <v>207102</v>
      </c>
      <c r="AE16" s="642"/>
      <c r="AF16" s="642"/>
      <c r="AG16" s="642"/>
      <c r="AH16" s="642"/>
      <c r="AI16" s="642"/>
      <c r="AJ16" s="642"/>
      <c r="AK16" s="642"/>
      <c r="AL16" s="611">
        <v>0.90000000000000002</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110</v>
      </c>
      <c r="BH16" s="589"/>
      <c r="BI16" s="589"/>
      <c r="BJ16" s="589"/>
      <c r="BK16" s="589"/>
      <c r="BL16" s="589"/>
      <c r="BM16" s="589"/>
      <c r="BN16" s="590"/>
      <c r="BO16" s="641" t="s">
        <v>110</v>
      </c>
      <c r="BP16" s="641"/>
      <c r="BQ16" s="641"/>
      <c r="BR16" s="641"/>
      <c r="BS16" s="594" t="s">
        <v>110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4288</v>
      </c>
      <c r="CS16" s="589"/>
      <c r="CT16" s="589"/>
      <c r="CU16" s="589"/>
      <c r="CV16" s="589"/>
      <c r="CW16" s="589"/>
      <c r="CX16" s="589"/>
      <c r="CY16" s="590"/>
      <c r="CZ16" s="641">
        <v>0</v>
      </c>
      <c r="DA16" s="641"/>
      <c r="DB16" s="641"/>
      <c r="DC16" s="641"/>
      <c r="DD16" s="594" t="s">
        <v>110</v>
      </c>
      <c r="DE16" s="589"/>
      <c r="DF16" s="589"/>
      <c r="DG16" s="589"/>
      <c r="DH16" s="589"/>
      <c r="DI16" s="589"/>
      <c r="DJ16" s="589"/>
      <c r="DK16" s="589"/>
      <c r="DL16" s="589"/>
      <c r="DM16" s="589"/>
      <c r="DN16" s="589"/>
      <c r="DO16" s="589"/>
      <c r="DP16" s="590"/>
      <c r="DQ16" s="594">
        <v>1888</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207102</v>
      </c>
      <c r="S17" s="589"/>
      <c r="T17" s="589"/>
      <c r="U17" s="589"/>
      <c r="V17" s="589"/>
      <c r="W17" s="589"/>
      <c r="X17" s="589"/>
      <c r="Y17" s="590"/>
      <c r="Z17" s="641">
        <v>0.5</v>
      </c>
      <c r="AA17" s="641"/>
      <c r="AB17" s="641"/>
      <c r="AC17" s="641"/>
      <c r="AD17" s="642">
        <v>207102</v>
      </c>
      <c r="AE17" s="642"/>
      <c r="AF17" s="642"/>
      <c r="AG17" s="642"/>
      <c r="AH17" s="642"/>
      <c r="AI17" s="642"/>
      <c r="AJ17" s="642"/>
      <c r="AK17" s="642"/>
      <c r="AL17" s="611">
        <v>0.90000000000000002</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110</v>
      </c>
      <c r="BH17" s="589"/>
      <c r="BI17" s="589"/>
      <c r="BJ17" s="589"/>
      <c r="BK17" s="589"/>
      <c r="BL17" s="589"/>
      <c r="BM17" s="589"/>
      <c r="BN17" s="590"/>
      <c r="BO17" s="641" t="s">
        <v>110</v>
      </c>
      <c r="BP17" s="641"/>
      <c r="BQ17" s="641"/>
      <c r="BR17" s="641"/>
      <c r="BS17" s="594" t="s">
        <v>110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2696441</v>
      </c>
      <c r="CS17" s="589"/>
      <c r="CT17" s="589"/>
      <c r="CU17" s="589"/>
      <c r="CV17" s="589"/>
      <c r="CW17" s="589"/>
      <c r="CX17" s="589"/>
      <c r="CY17" s="590"/>
      <c r="CZ17" s="641">
        <v>6.7999999999999998</v>
      </c>
      <c r="DA17" s="641"/>
      <c r="DB17" s="641"/>
      <c r="DC17" s="641"/>
      <c r="DD17" s="594" t="s">
        <v>110</v>
      </c>
      <c r="DE17" s="589"/>
      <c r="DF17" s="589"/>
      <c r="DG17" s="589"/>
      <c r="DH17" s="589"/>
      <c r="DI17" s="589"/>
      <c r="DJ17" s="589"/>
      <c r="DK17" s="589"/>
      <c r="DL17" s="589"/>
      <c r="DM17" s="589"/>
      <c r="DN17" s="589"/>
      <c r="DO17" s="589"/>
      <c r="DP17" s="590"/>
      <c r="DQ17" s="594">
        <v>2456616</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66290</v>
      </c>
      <c r="S18" s="589"/>
      <c r="T18" s="589"/>
      <c r="U18" s="589"/>
      <c r="V18" s="589"/>
      <c r="W18" s="589"/>
      <c r="X18" s="589"/>
      <c r="Y18" s="590"/>
      <c r="Z18" s="641">
        <v>0.20000000000000001</v>
      </c>
      <c r="AA18" s="641"/>
      <c r="AB18" s="641"/>
      <c r="AC18" s="641"/>
      <c r="AD18" s="642" t="s">
        <v>110</v>
      </c>
      <c r="AE18" s="642"/>
      <c r="AF18" s="642"/>
      <c r="AG18" s="642"/>
      <c r="AH18" s="642"/>
      <c r="AI18" s="642"/>
      <c r="AJ18" s="642"/>
      <c r="AK18" s="642"/>
      <c r="AL18" s="611" t="s">
        <v>110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110</v>
      </c>
      <c r="BH18" s="589"/>
      <c r="BI18" s="589"/>
      <c r="BJ18" s="589"/>
      <c r="BK18" s="589"/>
      <c r="BL18" s="589"/>
      <c r="BM18" s="589"/>
      <c r="BN18" s="590"/>
      <c r="BO18" s="641" t="s">
        <v>110</v>
      </c>
      <c r="BP18" s="641"/>
      <c r="BQ18" s="641"/>
      <c r="BR18" s="641"/>
      <c r="BS18" s="594" t="s">
        <v>110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110</v>
      </c>
      <c r="CS18" s="589"/>
      <c r="CT18" s="589"/>
      <c r="CU18" s="589"/>
      <c r="CV18" s="589"/>
      <c r="CW18" s="589"/>
      <c r="CX18" s="589"/>
      <c r="CY18" s="590"/>
      <c r="CZ18" s="641" t="s">
        <v>110</v>
      </c>
      <c r="DA18" s="641"/>
      <c r="DB18" s="641"/>
      <c r="DC18" s="641"/>
      <c r="DD18" s="594" t="s">
        <v>110</v>
      </c>
      <c r="DE18" s="589"/>
      <c r="DF18" s="589"/>
      <c r="DG18" s="589"/>
      <c r="DH18" s="589"/>
      <c r="DI18" s="589"/>
      <c r="DJ18" s="589"/>
      <c r="DK18" s="589"/>
      <c r="DL18" s="589"/>
      <c r="DM18" s="589"/>
      <c r="DN18" s="589"/>
      <c r="DO18" s="589"/>
      <c r="DP18" s="590"/>
      <c r="DQ18" s="594" t="s">
        <v>110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38</v>
      </c>
      <c r="S19" s="589"/>
      <c r="T19" s="589"/>
      <c r="U19" s="589"/>
      <c r="V19" s="589"/>
      <c r="W19" s="589"/>
      <c r="X19" s="589"/>
      <c r="Y19" s="590"/>
      <c r="Z19" s="641">
        <v>0</v>
      </c>
      <c r="AA19" s="641"/>
      <c r="AB19" s="641"/>
      <c r="AC19" s="641"/>
      <c r="AD19" s="642" t="s">
        <v>110</v>
      </c>
      <c r="AE19" s="642"/>
      <c r="AF19" s="642"/>
      <c r="AG19" s="642"/>
      <c r="AH19" s="642"/>
      <c r="AI19" s="642"/>
      <c r="AJ19" s="642"/>
      <c r="AK19" s="642"/>
      <c r="AL19" s="611" t="s">
        <v>110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1817005</v>
      </c>
      <c r="BH19" s="589"/>
      <c r="BI19" s="589"/>
      <c r="BJ19" s="589"/>
      <c r="BK19" s="589"/>
      <c r="BL19" s="589"/>
      <c r="BM19" s="589"/>
      <c r="BN19" s="590"/>
      <c r="BO19" s="641">
        <v>8.1999999999999993</v>
      </c>
      <c r="BP19" s="641"/>
      <c r="BQ19" s="641"/>
      <c r="BR19" s="641"/>
      <c r="BS19" s="594" t="s">
        <v>110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110</v>
      </c>
      <c r="CS19" s="589"/>
      <c r="CT19" s="589"/>
      <c r="CU19" s="589"/>
      <c r="CV19" s="589"/>
      <c r="CW19" s="589"/>
      <c r="CX19" s="589"/>
      <c r="CY19" s="590"/>
      <c r="CZ19" s="641" t="s">
        <v>110</v>
      </c>
      <c r="DA19" s="641"/>
      <c r="DB19" s="641"/>
      <c r="DC19" s="641"/>
      <c r="DD19" s="594" t="s">
        <v>110</v>
      </c>
      <c r="DE19" s="589"/>
      <c r="DF19" s="589"/>
      <c r="DG19" s="589"/>
      <c r="DH19" s="589"/>
      <c r="DI19" s="589"/>
      <c r="DJ19" s="589"/>
      <c r="DK19" s="589"/>
      <c r="DL19" s="589"/>
      <c r="DM19" s="589"/>
      <c r="DN19" s="589"/>
      <c r="DO19" s="589"/>
      <c r="DP19" s="590"/>
      <c r="DQ19" s="594" t="s">
        <v>110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24818951</v>
      </c>
      <c r="S20" s="589"/>
      <c r="T20" s="589"/>
      <c r="U20" s="589"/>
      <c r="V20" s="589"/>
      <c r="W20" s="589"/>
      <c r="X20" s="589"/>
      <c r="Y20" s="590"/>
      <c r="Z20" s="641">
        <v>60.799999999999997</v>
      </c>
      <c r="AA20" s="641"/>
      <c r="AB20" s="641"/>
      <c r="AC20" s="641"/>
      <c r="AD20" s="642">
        <v>22935618</v>
      </c>
      <c r="AE20" s="642"/>
      <c r="AF20" s="642"/>
      <c r="AG20" s="642"/>
      <c r="AH20" s="642"/>
      <c r="AI20" s="642"/>
      <c r="AJ20" s="642"/>
      <c r="AK20" s="642"/>
      <c r="AL20" s="611">
        <v>99.200000000000003</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1817005</v>
      </c>
      <c r="BH20" s="589"/>
      <c r="BI20" s="589"/>
      <c r="BJ20" s="589"/>
      <c r="BK20" s="589"/>
      <c r="BL20" s="589"/>
      <c r="BM20" s="589"/>
      <c r="BN20" s="590"/>
      <c r="BO20" s="641">
        <v>8.1999999999999993</v>
      </c>
      <c r="BP20" s="641"/>
      <c r="BQ20" s="641"/>
      <c r="BR20" s="641"/>
      <c r="BS20" s="594" t="s">
        <v>110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39576173</v>
      </c>
      <c r="CS20" s="589"/>
      <c r="CT20" s="589"/>
      <c r="CU20" s="589"/>
      <c r="CV20" s="589"/>
      <c r="CW20" s="589"/>
      <c r="CX20" s="589"/>
      <c r="CY20" s="590"/>
      <c r="CZ20" s="641">
        <v>100</v>
      </c>
      <c r="DA20" s="641"/>
      <c r="DB20" s="641"/>
      <c r="DC20" s="641"/>
      <c r="DD20" s="594">
        <v>2912000</v>
      </c>
      <c r="DE20" s="589"/>
      <c r="DF20" s="589"/>
      <c r="DG20" s="589"/>
      <c r="DH20" s="589"/>
      <c r="DI20" s="589"/>
      <c r="DJ20" s="589"/>
      <c r="DK20" s="589"/>
      <c r="DL20" s="589"/>
      <c r="DM20" s="589"/>
      <c r="DN20" s="589"/>
      <c r="DO20" s="589"/>
      <c r="DP20" s="590"/>
      <c r="DQ20" s="594">
        <v>26293335</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10985</v>
      </c>
      <c r="S21" s="589"/>
      <c r="T21" s="589"/>
      <c r="U21" s="589"/>
      <c r="V21" s="589"/>
      <c r="W21" s="589"/>
      <c r="X21" s="589"/>
      <c r="Y21" s="590"/>
      <c r="Z21" s="641">
        <v>0</v>
      </c>
      <c r="AA21" s="641"/>
      <c r="AB21" s="641"/>
      <c r="AC21" s="641"/>
      <c r="AD21" s="642">
        <v>10985</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110</v>
      </c>
      <c r="BH21" s="589"/>
      <c r="BI21" s="589"/>
      <c r="BJ21" s="589"/>
      <c r="BK21" s="589"/>
      <c r="BL21" s="589"/>
      <c r="BM21" s="589"/>
      <c r="BN21" s="590"/>
      <c r="BO21" s="641" t="s">
        <v>110</v>
      </c>
      <c r="BP21" s="641"/>
      <c r="BQ21" s="641"/>
      <c r="BR21" s="641"/>
      <c r="BS21" s="594" t="s">
        <v>110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524895</v>
      </c>
      <c r="S22" s="589"/>
      <c r="T22" s="589"/>
      <c r="U22" s="589"/>
      <c r="V22" s="589"/>
      <c r="W22" s="589"/>
      <c r="X22" s="589"/>
      <c r="Y22" s="590"/>
      <c r="Z22" s="641">
        <v>1.3</v>
      </c>
      <c r="AA22" s="641"/>
      <c r="AB22" s="641"/>
      <c r="AC22" s="641"/>
      <c r="AD22" s="642" t="s">
        <v>110</v>
      </c>
      <c r="AE22" s="642"/>
      <c r="AF22" s="642"/>
      <c r="AG22" s="642"/>
      <c r="AH22" s="642"/>
      <c r="AI22" s="642"/>
      <c r="AJ22" s="642"/>
      <c r="AK22" s="642"/>
      <c r="AL22" s="611" t="s">
        <v>110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110</v>
      </c>
      <c r="BH22" s="589"/>
      <c r="BI22" s="589"/>
      <c r="BJ22" s="589"/>
      <c r="BK22" s="589"/>
      <c r="BL22" s="589"/>
      <c r="BM22" s="589"/>
      <c r="BN22" s="590"/>
      <c r="BO22" s="641" t="s">
        <v>110</v>
      </c>
      <c r="BP22" s="641"/>
      <c r="BQ22" s="641"/>
      <c r="BR22" s="641"/>
      <c r="BS22" s="594" t="s">
        <v>110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724270</v>
      </c>
      <c r="S23" s="589"/>
      <c r="T23" s="589"/>
      <c r="U23" s="589"/>
      <c r="V23" s="589"/>
      <c r="W23" s="589"/>
      <c r="X23" s="589"/>
      <c r="Y23" s="590"/>
      <c r="Z23" s="641">
        <v>1.8</v>
      </c>
      <c r="AA23" s="641"/>
      <c r="AB23" s="641"/>
      <c r="AC23" s="641"/>
      <c r="AD23" s="642">
        <v>162463</v>
      </c>
      <c r="AE23" s="642"/>
      <c r="AF23" s="642"/>
      <c r="AG23" s="642"/>
      <c r="AH23" s="642"/>
      <c r="AI23" s="642"/>
      <c r="AJ23" s="642"/>
      <c r="AK23" s="642"/>
      <c r="AL23" s="611">
        <v>0.69999999999999996</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1817005</v>
      </c>
      <c r="BH23" s="589"/>
      <c r="BI23" s="589"/>
      <c r="BJ23" s="589"/>
      <c r="BK23" s="589"/>
      <c r="BL23" s="589"/>
      <c r="BM23" s="589"/>
      <c r="BN23" s="590"/>
      <c r="BO23" s="641">
        <v>8.1999999999999993</v>
      </c>
      <c r="BP23" s="641"/>
      <c r="BQ23" s="641"/>
      <c r="BR23" s="641"/>
      <c r="BS23" s="594" t="s">
        <v>110</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430633</v>
      </c>
      <c r="S24" s="589"/>
      <c r="T24" s="589"/>
      <c r="U24" s="589"/>
      <c r="V24" s="589"/>
      <c r="W24" s="589"/>
      <c r="X24" s="589"/>
      <c r="Y24" s="590"/>
      <c r="Z24" s="641">
        <v>1.1000000000000001</v>
      </c>
      <c r="AA24" s="641"/>
      <c r="AB24" s="641"/>
      <c r="AC24" s="641"/>
      <c r="AD24" s="642" t="s">
        <v>110</v>
      </c>
      <c r="AE24" s="642"/>
      <c r="AF24" s="642"/>
      <c r="AG24" s="642"/>
      <c r="AH24" s="642"/>
      <c r="AI24" s="642"/>
      <c r="AJ24" s="642"/>
      <c r="AK24" s="642"/>
      <c r="AL24" s="611" t="s">
        <v>110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110</v>
      </c>
      <c r="BH24" s="589"/>
      <c r="BI24" s="589"/>
      <c r="BJ24" s="589"/>
      <c r="BK24" s="589"/>
      <c r="BL24" s="589"/>
      <c r="BM24" s="589"/>
      <c r="BN24" s="590"/>
      <c r="BO24" s="641" t="s">
        <v>110</v>
      </c>
      <c r="BP24" s="641"/>
      <c r="BQ24" s="641"/>
      <c r="BR24" s="641"/>
      <c r="BS24" s="594" t="s">
        <v>110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19126067</v>
      </c>
      <c r="CS24" s="639"/>
      <c r="CT24" s="639"/>
      <c r="CU24" s="639"/>
      <c r="CV24" s="639"/>
      <c r="CW24" s="639"/>
      <c r="CX24" s="639"/>
      <c r="CY24" s="686"/>
      <c r="CZ24" s="690">
        <v>48.299999999999997</v>
      </c>
      <c r="DA24" s="691"/>
      <c r="DB24" s="691"/>
      <c r="DC24" s="692"/>
      <c r="DD24" s="685">
        <v>11725966</v>
      </c>
      <c r="DE24" s="639"/>
      <c r="DF24" s="639"/>
      <c r="DG24" s="639"/>
      <c r="DH24" s="639"/>
      <c r="DI24" s="639"/>
      <c r="DJ24" s="639"/>
      <c r="DK24" s="686"/>
      <c r="DL24" s="685">
        <v>11490424</v>
      </c>
      <c r="DM24" s="639"/>
      <c r="DN24" s="639"/>
      <c r="DO24" s="639"/>
      <c r="DP24" s="639"/>
      <c r="DQ24" s="639"/>
      <c r="DR24" s="639"/>
      <c r="DS24" s="639"/>
      <c r="DT24" s="639"/>
      <c r="DU24" s="639"/>
      <c r="DV24" s="686"/>
      <c r="DW24" s="687">
        <v>48.799999999999997</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5274886</v>
      </c>
      <c r="S25" s="589"/>
      <c r="T25" s="589"/>
      <c r="U25" s="589"/>
      <c r="V25" s="589"/>
      <c r="W25" s="589"/>
      <c r="X25" s="589"/>
      <c r="Y25" s="590"/>
      <c r="Z25" s="641">
        <v>12.9</v>
      </c>
      <c r="AA25" s="641"/>
      <c r="AB25" s="641"/>
      <c r="AC25" s="641"/>
      <c r="AD25" s="642" t="s">
        <v>110</v>
      </c>
      <c r="AE25" s="642"/>
      <c r="AF25" s="642"/>
      <c r="AG25" s="642"/>
      <c r="AH25" s="642"/>
      <c r="AI25" s="642"/>
      <c r="AJ25" s="642"/>
      <c r="AK25" s="642"/>
      <c r="AL25" s="611" t="s">
        <v>110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110</v>
      </c>
      <c r="BH25" s="589"/>
      <c r="BI25" s="589"/>
      <c r="BJ25" s="589"/>
      <c r="BK25" s="589"/>
      <c r="BL25" s="589"/>
      <c r="BM25" s="589"/>
      <c r="BN25" s="590"/>
      <c r="BO25" s="641" t="s">
        <v>110</v>
      </c>
      <c r="BP25" s="641"/>
      <c r="BQ25" s="641"/>
      <c r="BR25" s="641"/>
      <c r="BS25" s="594" t="s">
        <v>110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6843785</v>
      </c>
      <c r="CS25" s="607"/>
      <c r="CT25" s="607"/>
      <c r="CU25" s="607"/>
      <c r="CV25" s="607"/>
      <c r="CW25" s="607"/>
      <c r="CX25" s="607"/>
      <c r="CY25" s="608"/>
      <c r="CZ25" s="591">
        <v>17.300000000000001</v>
      </c>
      <c r="DA25" s="609"/>
      <c r="DB25" s="609"/>
      <c r="DC25" s="610"/>
      <c r="DD25" s="594">
        <v>6366044</v>
      </c>
      <c r="DE25" s="607"/>
      <c r="DF25" s="607"/>
      <c r="DG25" s="607"/>
      <c r="DH25" s="607"/>
      <c r="DI25" s="607"/>
      <c r="DJ25" s="607"/>
      <c r="DK25" s="608"/>
      <c r="DL25" s="594">
        <v>6225972</v>
      </c>
      <c r="DM25" s="607"/>
      <c r="DN25" s="607"/>
      <c r="DO25" s="607"/>
      <c r="DP25" s="607"/>
      <c r="DQ25" s="607"/>
      <c r="DR25" s="607"/>
      <c r="DS25" s="607"/>
      <c r="DT25" s="607"/>
      <c r="DU25" s="607"/>
      <c r="DV25" s="608"/>
      <c r="DW25" s="611">
        <v>26.399999999999999</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110</v>
      </c>
      <c r="S26" s="589"/>
      <c r="T26" s="589"/>
      <c r="U26" s="589"/>
      <c r="V26" s="589"/>
      <c r="W26" s="589"/>
      <c r="X26" s="589"/>
      <c r="Y26" s="590"/>
      <c r="Z26" s="641" t="s">
        <v>110</v>
      </c>
      <c r="AA26" s="641"/>
      <c r="AB26" s="641"/>
      <c r="AC26" s="641"/>
      <c r="AD26" s="642" t="s">
        <v>110</v>
      </c>
      <c r="AE26" s="642"/>
      <c r="AF26" s="642"/>
      <c r="AG26" s="642"/>
      <c r="AH26" s="642"/>
      <c r="AI26" s="642"/>
      <c r="AJ26" s="642"/>
      <c r="AK26" s="642"/>
      <c r="AL26" s="611" t="s">
        <v>110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110</v>
      </c>
      <c r="BH26" s="589"/>
      <c r="BI26" s="589"/>
      <c r="BJ26" s="589"/>
      <c r="BK26" s="589"/>
      <c r="BL26" s="589"/>
      <c r="BM26" s="589"/>
      <c r="BN26" s="590"/>
      <c r="BO26" s="641" t="s">
        <v>110</v>
      </c>
      <c r="BP26" s="641"/>
      <c r="BQ26" s="641"/>
      <c r="BR26" s="641"/>
      <c r="BS26" s="594" t="s">
        <v>110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4244931</v>
      </c>
      <c r="CS26" s="589"/>
      <c r="CT26" s="589"/>
      <c r="CU26" s="589"/>
      <c r="CV26" s="589"/>
      <c r="CW26" s="589"/>
      <c r="CX26" s="589"/>
      <c r="CY26" s="590"/>
      <c r="CZ26" s="591">
        <v>10.699999999999999</v>
      </c>
      <c r="DA26" s="609"/>
      <c r="DB26" s="609"/>
      <c r="DC26" s="610"/>
      <c r="DD26" s="594">
        <v>3886178</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4902249</v>
      </c>
      <c r="S27" s="589"/>
      <c r="T27" s="589"/>
      <c r="U27" s="589"/>
      <c r="V27" s="589"/>
      <c r="W27" s="589"/>
      <c r="X27" s="589"/>
      <c r="Y27" s="590"/>
      <c r="Z27" s="641">
        <v>12</v>
      </c>
      <c r="AA27" s="641"/>
      <c r="AB27" s="641"/>
      <c r="AC27" s="641"/>
      <c r="AD27" s="642" t="s">
        <v>110</v>
      </c>
      <c r="AE27" s="642"/>
      <c r="AF27" s="642"/>
      <c r="AG27" s="642"/>
      <c r="AH27" s="642"/>
      <c r="AI27" s="642"/>
      <c r="AJ27" s="642"/>
      <c r="AK27" s="642"/>
      <c r="AL27" s="611" t="s">
        <v>110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22158232</v>
      </c>
      <c r="BH27" s="589"/>
      <c r="BI27" s="589"/>
      <c r="BJ27" s="589"/>
      <c r="BK27" s="589"/>
      <c r="BL27" s="589"/>
      <c r="BM27" s="589"/>
      <c r="BN27" s="590"/>
      <c r="BO27" s="641">
        <v>100</v>
      </c>
      <c r="BP27" s="641"/>
      <c r="BQ27" s="641"/>
      <c r="BR27" s="641"/>
      <c r="BS27" s="594">
        <v>102046</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9585841</v>
      </c>
      <c r="CS27" s="607"/>
      <c r="CT27" s="607"/>
      <c r="CU27" s="607"/>
      <c r="CV27" s="607"/>
      <c r="CW27" s="607"/>
      <c r="CX27" s="607"/>
      <c r="CY27" s="608"/>
      <c r="CZ27" s="591">
        <v>24.199999999999999</v>
      </c>
      <c r="DA27" s="609"/>
      <c r="DB27" s="609"/>
      <c r="DC27" s="610"/>
      <c r="DD27" s="594">
        <v>2903306</v>
      </c>
      <c r="DE27" s="607"/>
      <c r="DF27" s="607"/>
      <c r="DG27" s="607"/>
      <c r="DH27" s="607"/>
      <c r="DI27" s="607"/>
      <c r="DJ27" s="607"/>
      <c r="DK27" s="608"/>
      <c r="DL27" s="594">
        <v>2834002</v>
      </c>
      <c r="DM27" s="607"/>
      <c r="DN27" s="607"/>
      <c r="DO27" s="607"/>
      <c r="DP27" s="607"/>
      <c r="DQ27" s="607"/>
      <c r="DR27" s="607"/>
      <c r="DS27" s="607"/>
      <c r="DT27" s="607"/>
      <c r="DU27" s="607"/>
      <c r="DV27" s="608"/>
      <c r="DW27" s="611">
        <v>12</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109716</v>
      </c>
      <c r="S28" s="589"/>
      <c r="T28" s="589"/>
      <c r="U28" s="589"/>
      <c r="V28" s="589"/>
      <c r="W28" s="589"/>
      <c r="X28" s="589"/>
      <c r="Y28" s="590"/>
      <c r="Z28" s="641">
        <v>0.29999999999999999</v>
      </c>
      <c r="AA28" s="641"/>
      <c r="AB28" s="641"/>
      <c r="AC28" s="641"/>
      <c r="AD28" s="642" t="s">
        <v>110</v>
      </c>
      <c r="AE28" s="642"/>
      <c r="AF28" s="642"/>
      <c r="AG28" s="642"/>
      <c r="AH28" s="642"/>
      <c r="AI28" s="642"/>
      <c r="AJ28" s="642"/>
      <c r="AK28" s="642"/>
      <c r="AL28" s="611" t="s">
        <v>110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2696441</v>
      </c>
      <c r="CS28" s="589"/>
      <c r="CT28" s="589"/>
      <c r="CU28" s="589"/>
      <c r="CV28" s="589"/>
      <c r="CW28" s="589"/>
      <c r="CX28" s="589"/>
      <c r="CY28" s="590"/>
      <c r="CZ28" s="591">
        <v>6.7999999999999998</v>
      </c>
      <c r="DA28" s="609"/>
      <c r="DB28" s="609"/>
      <c r="DC28" s="610"/>
      <c r="DD28" s="594">
        <v>2456616</v>
      </c>
      <c r="DE28" s="589"/>
      <c r="DF28" s="589"/>
      <c r="DG28" s="589"/>
      <c r="DH28" s="589"/>
      <c r="DI28" s="589"/>
      <c r="DJ28" s="589"/>
      <c r="DK28" s="590"/>
      <c r="DL28" s="594">
        <v>2430450</v>
      </c>
      <c r="DM28" s="589"/>
      <c r="DN28" s="589"/>
      <c r="DO28" s="589"/>
      <c r="DP28" s="589"/>
      <c r="DQ28" s="589"/>
      <c r="DR28" s="589"/>
      <c r="DS28" s="589"/>
      <c r="DT28" s="589"/>
      <c r="DU28" s="589"/>
      <c r="DV28" s="590"/>
      <c r="DW28" s="611">
        <v>10.300000000000001</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18997</v>
      </c>
      <c r="S29" s="589"/>
      <c r="T29" s="589"/>
      <c r="U29" s="589"/>
      <c r="V29" s="589"/>
      <c r="W29" s="589"/>
      <c r="X29" s="589"/>
      <c r="Y29" s="590"/>
      <c r="Z29" s="641">
        <v>0</v>
      </c>
      <c r="AA29" s="641"/>
      <c r="AB29" s="641"/>
      <c r="AC29" s="641"/>
      <c r="AD29" s="642" t="s">
        <v>110</v>
      </c>
      <c r="AE29" s="642"/>
      <c r="AF29" s="642"/>
      <c r="AG29" s="642"/>
      <c r="AH29" s="642"/>
      <c r="AI29" s="642"/>
      <c r="AJ29" s="642"/>
      <c r="AK29" s="642"/>
      <c r="AL29" s="611" t="s">
        <v>110</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57</v>
      </c>
      <c r="CG29" s="622"/>
      <c r="CH29" s="622"/>
      <c r="CI29" s="622"/>
      <c r="CJ29" s="622"/>
      <c r="CK29" s="622"/>
      <c r="CL29" s="622"/>
      <c r="CM29" s="622"/>
      <c r="CN29" s="622"/>
      <c r="CO29" s="622"/>
      <c r="CP29" s="622"/>
      <c r="CQ29" s="623"/>
      <c r="CR29" s="588">
        <v>2694651</v>
      </c>
      <c r="CS29" s="607"/>
      <c r="CT29" s="607"/>
      <c r="CU29" s="607"/>
      <c r="CV29" s="607"/>
      <c r="CW29" s="607"/>
      <c r="CX29" s="607"/>
      <c r="CY29" s="608"/>
      <c r="CZ29" s="591">
        <v>6.7999999999999998</v>
      </c>
      <c r="DA29" s="609"/>
      <c r="DB29" s="609"/>
      <c r="DC29" s="610"/>
      <c r="DD29" s="594">
        <v>2454826</v>
      </c>
      <c r="DE29" s="607"/>
      <c r="DF29" s="607"/>
      <c r="DG29" s="607"/>
      <c r="DH29" s="607"/>
      <c r="DI29" s="607"/>
      <c r="DJ29" s="607"/>
      <c r="DK29" s="608"/>
      <c r="DL29" s="594">
        <v>2428660</v>
      </c>
      <c r="DM29" s="607"/>
      <c r="DN29" s="607"/>
      <c r="DO29" s="607"/>
      <c r="DP29" s="607"/>
      <c r="DQ29" s="607"/>
      <c r="DR29" s="607"/>
      <c r="DS29" s="607"/>
      <c r="DT29" s="607"/>
      <c r="DU29" s="607"/>
      <c r="DV29" s="608"/>
      <c r="DW29" s="611">
        <v>10.300000000000001</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429065</v>
      </c>
      <c r="S30" s="589"/>
      <c r="T30" s="589"/>
      <c r="U30" s="589"/>
      <c r="V30" s="589"/>
      <c r="W30" s="589"/>
      <c r="X30" s="589"/>
      <c r="Y30" s="590"/>
      <c r="Z30" s="641">
        <v>1.1000000000000001</v>
      </c>
      <c r="AA30" s="641"/>
      <c r="AB30" s="641"/>
      <c r="AC30" s="641"/>
      <c r="AD30" s="642" t="s">
        <v>110</v>
      </c>
      <c r="AE30" s="642"/>
      <c r="AF30" s="642"/>
      <c r="AG30" s="642"/>
      <c r="AH30" s="642"/>
      <c r="AI30" s="642"/>
      <c r="AJ30" s="642"/>
      <c r="AK30" s="642"/>
      <c r="AL30" s="611" t="s">
        <v>110</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99.200000000000003</v>
      </c>
      <c r="BH30" s="655"/>
      <c r="BI30" s="655"/>
      <c r="BJ30" s="655"/>
      <c r="BK30" s="655"/>
      <c r="BL30" s="655"/>
      <c r="BM30" s="656">
        <v>97.200000000000003</v>
      </c>
      <c r="BN30" s="655"/>
      <c r="BO30" s="655"/>
      <c r="BP30" s="655"/>
      <c r="BQ30" s="657"/>
      <c r="BR30" s="654">
        <v>99.099999999999994</v>
      </c>
      <c r="BS30" s="655"/>
      <c r="BT30" s="655"/>
      <c r="BU30" s="655"/>
      <c r="BV30" s="655"/>
      <c r="BW30" s="655"/>
      <c r="BX30" s="656">
        <v>96.900000000000006</v>
      </c>
      <c r="BY30" s="655"/>
      <c r="BZ30" s="655"/>
      <c r="CA30" s="655"/>
      <c r="CB30" s="657"/>
      <c r="CD30" s="660"/>
      <c r="CE30" s="661"/>
      <c r="CF30" s="625" t="s">
        <v>291</v>
      </c>
      <c r="CG30" s="622"/>
      <c r="CH30" s="622"/>
      <c r="CI30" s="622"/>
      <c r="CJ30" s="622"/>
      <c r="CK30" s="622"/>
      <c r="CL30" s="622"/>
      <c r="CM30" s="622"/>
      <c r="CN30" s="622"/>
      <c r="CO30" s="622"/>
      <c r="CP30" s="622"/>
      <c r="CQ30" s="623"/>
      <c r="CR30" s="588">
        <v>2428655</v>
      </c>
      <c r="CS30" s="589"/>
      <c r="CT30" s="589"/>
      <c r="CU30" s="589"/>
      <c r="CV30" s="589"/>
      <c r="CW30" s="589"/>
      <c r="CX30" s="589"/>
      <c r="CY30" s="590"/>
      <c r="CZ30" s="591">
        <v>6.0999999999999996</v>
      </c>
      <c r="DA30" s="609"/>
      <c r="DB30" s="609"/>
      <c r="DC30" s="610"/>
      <c r="DD30" s="594">
        <v>2188830</v>
      </c>
      <c r="DE30" s="589"/>
      <c r="DF30" s="589"/>
      <c r="DG30" s="589"/>
      <c r="DH30" s="589"/>
      <c r="DI30" s="589"/>
      <c r="DJ30" s="589"/>
      <c r="DK30" s="590"/>
      <c r="DL30" s="594">
        <v>2175327</v>
      </c>
      <c r="DM30" s="589"/>
      <c r="DN30" s="589"/>
      <c r="DO30" s="589"/>
      <c r="DP30" s="589"/>
      <c r="DQ30" s="589"/>
      <c r="DR30" s="589"/>
      <c r="DS30" s="589"/>
      <c r="DT30" s="589"/>
      <c r="DU30" s="589"/>
      <c r="DV30" s="590"/>
      <c r="DW30" s="611">
        <v>9.1999999999999993</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1284871</v>
      </c>
      <c r="S31" s="589"/>
      <c r="T31" s="589"/>
      <c r="U31" s="589"/>
      <c r="V31" s="589"/>
      <c r="W31" s="589"/>
      <c r="X31" s="589"/>
      <c r="Y31" s="590"/>
      <c r="Z31" s="641">
        <v>3.1000000000000001</v>
      </c>
      <c r="AA31" s="641"/>
      <c r="AB31" s="641"/>
      <c r="AC31" s="641"/>
      <c r="AD31" s="642" t="s">
        <v>110</v>
      </c>
      <c r="AE31" s="642"/>
      <c r="AF31" s="642"/>
      <c r="AG31" s="642"/>
      <c r="AH31" s="642"/>
      <c r="AI31" s="642"/>
      <c r="AJ31" s="642"/>
      <c r="AK31" s="642"/>
      <c r="AL31" s="611" t="s">
        <v>110</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99.099999999999994</v>
      </c>
      <c r="BH31" s="607"/>
      <c r="BI31" s="607"/>
      <c r="BJ31" s="607"/>
      <c r="BK31" s="607"/>
      <c r="BL31" s="607"/>
      <c r="BM31" s="643">
        <v>96.5</v>
      </c>
      <c r="BN31" s="653"/>
      <c r="BO31" s="653"/>
      <c r="BP31" s="653"/>
      <c r="BQ31" s="617"/>
      <c r="BR31" s="652">
        <v>99</v>
      </c>
      <c r="BS31" s="607"/>
      <c r="BT31" s="607"/>
      <c r="BU31" s="607"/>
      <c r="BV31" s="607"/>
      <c r="BW31" s="607"/>
      <c r="BX31" s="643">
        <v>96</v>
      </c>
      <c r="BY31" s="653"/>
      <c r="BZ31" s="653"/>
      <c r="CA31" s="653"/>
      <c r="CB31" s="617"/>
      <c r="CD31" s="660"/>
      <c r="CE31" s="661"/>
      <c r="CF31" s="625" t="s">
        <v>295</v>
      </c>
      <c r="CG31" s="622"/>
      <c r="CH31" s="622"/>
      <c r="CI31" s="622"/>
      <c r="CJ31" s="622"/>
      <c r="CK31" s="622"/>
      <c r="CL31" s="622"/>
      <c r="CM31" s="622"/>
      <c r="CN31" s="622"/>
      <c r="CO31" s="622"/>
      <c r="CP31" s="622"/>
      <c r="CQ31" s="623"/>
      <c r="CR31" s="588">
        <v>265996</v>
      </c>
      <c r="CS31" s="607"/>
      <c r="CT31" s="607"/>
      <c r="CU31" s="607"/>
      <c r="CV31" s="607"/>
      <c r="CW31" s="607"/>
      <c r="CX31" s="607"/>
      <c r="CY31" s="608"/>
      <c r="CZ31" s="591">
        <v>0.69999999999999996</v>
      </c>
      <c r="DA31" s="609"/>
      <c r="DB31" s="609"/>
      <c r="DC31" s="610"/>
      <c r="DD31" s="594">
        <v>265996</v>
      </c>
      <c r="DE31" s="607"/>
      <c r="DF31" s="607"/>
      <c r="DG31" s="607"/>
      <c r="DH31" s="607"/>
      <c r="DI31" s="607"/>
      <c r="DJ31" s="607"/>
      <c r="DK31" s="608"/>
      <c r="DL31" s="594">
        <v>253333</v>
      </c>
      <c r="DM31" s="607"/>
      <c r="DN31" s="607"/>
      <c r="DO31" s="607"/>
      <c r="DP31" s="607"/>
      <c r="DQ31" s="607"/>
      <c r="DR31" s="607"/>
      <c r="DS31" s="607"/>
      <c r="DT31" s="607"/>
      <c r="DU31" s="607"/>
      <c r="DV31" s="608"/>
      <c r="DW31" s="611">
        <v>1.1000000000000001</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652615</v>
      </c>
      <c r="S32" s="589"/>
      <c r="T32" s="589"/>
      <c r="U32" s="589"/>
      <c r="V32" s="589"/>
      <c r="W32" s="589"/>
      <c r="X32" s="589"/>
      <c r="Y32" s="590"/>
      <c r="Z32" s="641">
        <v>1.6000000000000001</v>
      </c>
      <c r="AA32" s="641"/>
      <c r="AB32" s="641"/>
      <c r="AC32" s="641"/>
      <c r="AD32" s="642">
        <v>2005</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99.299999999999997</v>
      </c>
      <c r="BH32" s="573"/>
      <c r="BI32" s="573"/>
      <c r="BJ32" s="573"/>
      <c r="BK32" s="573"/>
      <c r="BL32" s="573"/>
      <c r="BM32" s="636">
        <v>97.799999999999997</v>
      </c>
      <c r="BN32" s="573"/>
      <c r="BO32" s="573"/>
      <c r="BP32" s="573"/>
      <c r="BQ32" s="630"/>
      <c r="BR32" s="651">
        <v>99.200000000000003</v>
      </c>
      <c r="BS32" s="573"/>
      <c r="BT32" s="573"/>
      <c r="BU32" s="573"/>
      <c r="BV32" s="573"/>
      <c r="BW32" s="573"/>
      <c r="BX32" s="636">
        <v>97.700000000000003</v>
      </c>
      <c r="BY32" s="573"/>
      <c r="BZ32" s="573"/>
      <c r="CA32" s="573"/>
      <c r="CB32" s="630"/>
      <c r="CD32" s="662"/>
      <c r="CE32" s="663"/>
      <c r="CF32" s="625" t="s">
        <v>298</v>
      </c>
      <c r="CG32" s="622"/>
      <c r="CH32" s="622"/>
      <c r="CI32" s="622"/>
      <c r="CJ32" s="622"/>
      <c r="CK32" s="622"/>
      <c r="CL32" s="622"/>
      <c r="CM32" s="622"/>
      <c r="CN32" s="622"/>
      <c r="CO32" s="622"/>
      <c r="CP32" s="622"/>
      <c r="CQ32" s="623"/>
      <c r="CR32" s="588">
        <v>1790</v>
      </c>
      <c r="CS32" s="589"/>
      <c r="CT32" s="589"/>
      <c r="CU32" s="589"/>
      <c r="CV32" s="589"/>
      <c r="CW32" s="589"/>
      <c r="CX32" s="589"/>
      <c r="CY32" s="590"/>
      <c r="CZ32" s="591">
        <v>0</v>
      </c>
      <c r="DA32" s="609"/>
      <c r="DB32" s="609"/>
      <c r="DC32" s="610"/>
      <c r="DD32" s="594">
        <v>1790</v>
      </c>
      <c r="DE32" s="589"/>
      <c r="DF32" s="589"/>
      <c r="DG32" s="589"/>
      <c r="DH32" s="589"/>
      <c r="DI32" s="589"/>
      <c r="DJ32" s="589"/>
      <c r="DK32" s="590"/>
      <c r="DL32" s="594">
        <v>1790</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1624070</v>
      </c>
      <c r="S33" s="589"/>
      <c r="T33" s="589"/>
      <c r="U33" s="589"/>
      <c r="V33" s="589"/>
      <c r="W33" s="589"/>
      <c r="X33" s="589"/>
      <c r="Y33" s="590"/>
      <c r="Z33" s="641">
        <v>4</v>
      </c>
      <c r="AA33" s="641"/>
      <c r="AB33" s="641"/>
      <c r="AC33" s="641"/>
      <c r="AD33" s="642" t="s">
        <v>110</v>
      </c>
      <c r="AE33" s="642"/>
      <c r="AF33" s="642"/>
      <c r="AG33" s="642"/>
      <c r="AH33" s="642"/>
      <c r="AI33" s="642"/>
      <c r="AJ33" s="642"/>
      <c r="AK33" s="642"/>
      <c r="AL33" s="611" t="s">
        <v>110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17533818</v>
      </c>
      <c r="CS33" s="607"/>
      <c r="CT33" s="607"/>
      <c r="CU33" s="607"/>
      <c r="CV33" s="607"/>
      <c r="CW33" s="607"/>
      <c r="CX33" s="607"/>
      <c r="CY33" s="608"/>
      <c r="CZ33" s="591">
        <v>44.299999999999997</v>
      </c>
      <c r="DA33" s="609"/>
      <c r="DB33" s="609"/>
      <c r="DC33" s="610"/>
      <c r="DD33" s="594">
        <v>13965265</v>
      </c>
      <c r="DE33" s="607"/>
      <c r="DF33" s="607"/>
      <c r="DG33" s="607"/>
      <c r="DH33" s="607"/>
      <c r="DI33" s="607"/>
      <c r="DJ33" s="607"/>
      <c r="DK33" s="608"/>
      <c r="DL33" s="594">
        <v>10570457</v>
      </c>
      <c r="DM33" s="607"/>
      <c r="DN33" s="607"/>
      <c r="DO33" s="607"/>
      <c r="DP33" s="607"/>
      <c r="DQ33" s="607"/>
      <c r="DR33" s="607"/>
      <c r="DS33" s="607"/>
      <c r="DT33" s="607"/>
      <c r="DU33" s="607"/>
      <c r="DV33" s="608"/>
      <c r="DW33" s="611">
        <v>44.899999999999999</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110</v>
      </c>
      <c r="S34" s="589"/>
      <c r="T34" s="589"/>
      <c r="U34" s="589"/>
      <c r="V34" s="589"/>
      <c r="W34" s="589"/>
      <c r="X34" s="589"/>
      <c r="Y34" s="590"/>
      <c r="Z34" s="641" t="s">
        <v>110</v>
      </c>
      <c r="AA34" s="641"/>
      <c r="AB34" s="641"/>
      <c r="AC34" s="641"/>
      <c r="AD34" s="642" t="s">
        <v>110</v>
      </c>
      <c r="AE34" s="642"/>
      <c r="AF34" s="642"/>
      <c r="AG34" s="642"/>
      <c r="AH34" s="642"/>
      <c r="AI34" s="642"/>
      <c r="AJ34" s="642"/>
      <c r="AK34" s="642"/>
      <c r="AL34" s="611" t="s">
        <v>110</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7203699</v>
      </c>
      <c r="CS34" s="589"/>
      <c r="CT34" s="589"/>
      <c r="CU34" s="589"/>
      <c r="CV34" s="589"/>
      <c r="CW34" s="589"/>
      <c r="CX34" s="589"/>
      <c r="CY34" s="590"/>
      <c r="CZ34" s="591">
        <v>18.199999999999999</v>
      </c>
      <c r="DA34" s="609"/>
      <c r="DB34" s="609"/>
      <c r="DC34" s="610"/>
      <c r="DD34" s="594">
        <v>5049404</v>
      </c>
      <c r="DE34" s="589"/>
      <c r="DF34" s="589"/>
      <c r="DG34" s="589"/>
      <c r="DH34" s="589"/>
      <c r="DI34" s="589"/>
      <c r="DJ34" s="589"/>
      <c r="DK34" s="590"/>
      <c r="DL34" s="594">
        <v>4316067</v>
      </c>
      <c r="DM34" s="589"/>
      <c r="DN34" s="589"/>
      <c r="DO34" s="589"/>
      <c r="DP34" s="589"/>
      <c r="DQ34" s="589"/>
      <c r="DR34" s="589"/>
      <c r="DS34" s="589"/>
      <c r="DT34" s="589"/>
      <c r="DU34" s="589"/>
      <c r="DV34" s="590"/>
      <c r="DW34" s="611">
        <v>18.300000000000001</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437870</v>
      </c>
      <c r="S35" s="589"/>
      <c r="T35" s="589"/>
      <c r="U35" s="589"/>
      <c r="V35" s="589"/>
      <c r="W35" s="589"/>
      <c r="X35" s="589"/>
      <c r="Y35" s="590"/>
      <c r="Z35" s="641">
        <v>1.1000000000000001</v>
      </c>
      <c r="AA35" s="641"/>
      <c r="AB35" s="641"/>
      <c r="AC35" s="641"/>
      <c r="AD35" s="642" t="s">
        <v>110</v>
      </c>
      <c r="AE35" s="642"/>
      <c r="AF35" s="642"/>
      <c r="AG35" s="642"/>
      <c r="AH35" s="642"/>
      <c r="AI35" s="642"/>
      <c r="AJ35" s="642"/>
      <c r="AK35" s="642"/>
      <c r="AL35" s="611" t="s">
        <v>110</v>
      </c>
      <c r="AM35" s="643"/>
      <c r="AN35" s="643"/>
      <c r="AO35" s="644"/>
      <c r="AP35" s="186"/>
      <c r="AQ35" s="645" t="s">
        <v>306</v>
      </c>
      <c r="AR35" s="646"/>
      <c r="AS35" s="646"/>
      <c r="AT35" s="646"/>
      <c r="AU35" s="646"/>
      <c r="AV35" s="646"/>
      <c r="AW35" s="646"/>
      <c r="AX35" s="646"/>
      <c r="AY35" s="647"/>
      <c r="AZ35" s="638">
        <v>5682290</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-517761</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260251</v>
      </c>
      <c r="CS35" s="607"/>
      <c r="CT35" s="607"/>
      <c r="CU35" s="607"/>
      <c r="CV35" s="607"/>
      <c r="CW35" s="607"/>
      <c r="CX35" s="607"/>
      <c r="CY35" s="608"/>
      <c r="CZ35" s="591">
        <v>0.69999999999999996</v>
      </c>
      <c r="DA35" s="609"/>
      <c r="DB35" s="609"/>
      <c r="DC35" s="610"/>
      <c r="DD35" s="594">
        <v>256716</v>
      </c>
      <c r="DE35" s="607"/>
      <c r="DF35" s="607"/>
      <c r="DG35" s="607"/>
      <c r="DH35" s="607"/>
      <c r="DI35" s="607"/>
      <c r="DJ35" s="607"/>
      <c r="DK35" s="608"/>
      <c r="DL35" s="594">
        <v>256716</v>
      </c>
      <c r="DM35" s="607"/>
      <c r="DN35" s="607"/>
      <c r="DO35" s="607"/>
      <c r="DP35" s="607"/>
      <c r="DQ35" s="607"/>
      <c r="DR35" s="607"/>
      <c r="DS35" s="607"/>
      <c r="DT35" s="607"/>
      <c r="DU35" s="607"/>
      <c r="DV35" s="608"/>
      <c r="DW35" s="611">
        <v>1.1000000000000001</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40806203</v>
      </c>
      <c r="S36" s="629"/>
      <c r="T36" s="629"/>
      <c r="U36" s="629"/>
      <c r="V36" s="629"/>
      <c r="W36" s="629"/>
      <c r="X36" s="629"/>
      <c r="Y36" s="632"/>
      <c r="Z36" s="633">
        <v>100</v>
      </c>
      <c r="AA36" s="633"/>
      <c r="AB36" s="633"/>
      <c r="AC36" s="633"/>
      <c r="AD36" s="634">
        <v>23111071</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1812942</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-1874637</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3153585</v>
      </c>
      <c r="CS36" s="589"/>
      <c r="CT36" s="589"/>
      <c r="CU36" s="589"/>
      <c r="CV36" s="589"/>
      <c r="CW36" s="589"/>
      <c r="CX36" s="589"/>
      <c r="CY36" s="590"/>
      <c r="CZ36" s="591">
        <v>8</v>
      </c>
      <c r="DA36" s="609"/>
      <c r="DB36" s="609"/>
      <c r="DC36" s="610"/>
      <c r="DD36" s="594">
        <v>2319084</v>
      </c>
      <c r="DE36" s="589"/>
      <c r="DF36" s="589"/>
      <c r="DG36" s="589"/>
      <c r="DH36" s="589"/>
      <c r="DI36" s="589"/>
      <c r="DJ36" s="589"/>
      <c r="DK36" s="590"/>
      <c r="DL36" s="594">
        <v>2090365</v>
      </c>
      <c r="DM36" s="589"/>
      <c r="DN36" s="589"/>
      <c r="DO36" s="589"/>
      <c r="DP36" s="589"/>
      <c r="DQ36" s="589"/>
      <c r="DR36" s="589"/>
      <c r="DS36" s="589"/>
      <c r="DT36" s="589"/>
      <c r="DU36" s="589"/>
      <c r="DV36" s="590"/>
      <c r="DW36" s="611">
        <v>8.9000000000000004</v>
      </c>
      <c r="DX36" s="612"/>
      <c r="DY36" s="612"/>
      <c r="DZ36" s="612"/>
      <c r="EA36" s="612"/>
      <c r="EB36" s="612"/>
      <c r="EC36" s="613"/>
    </row>
    <row r="37" spans="43:133" ht="11.25" customHeight="1">
      <c r="AQ37" s="614" t="s">
        <v>313</v>
      </c>
      <c r="AR37" s="615"/>
      <c r="AS37" s="615"/>
      <c r="AT37" s="615"/>
      <c r="AU37" s="615"/>
      <c r="AV37" s="615"/>
      <c r="AW37" s="615"/>
      <c r="AX37" s="615"/>
      <c r="AY37" s="616"/>
      <c r="AZ37" s="588">
        <v>145425</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18042</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302483</v>
      </c>
      <c r="CS37" s="607"/>
      <c r="CT37" s="607"/>
      <c r="CU37" s="607"/>
      <c r="CV37" s="607"/>
      <c r="CW37" s="607"/>
      <c r="CX37" s="607"/>
      <c r="CY37" s="608"/>
      <c r="CZ37" s="591">
        <v>0.80000000000000004</v>
      </c>
      <c r="DA37" s="609"/>
      <c r="DB37" s="609"/>
      <c r="DC37" s="610"/>
      <c r="DD37" s="594">
        <v>302483</v>
      </c>
      <c r="DE37" s="607"/>
      <c r="DF37" s="607"/>
      <c r="DG37" s="607"/>
      <c r="DH37" s="607"/>
      <c r="DI37" s="607"/>
      <c r="DJ37" s="607"/>
      <c r="DK37" s="608"/>
      <c r="DL37" s="594">
        <v>284946</v>
      </c>
      <c r="DM37" s="607"/>
      <c r="DN37" s="607"/>
      <c r="DO37" s="607"/>
      <c r="DP37" s="607"/>
      <c r="DQ37" s="607"/>
      <c r="DR37" s="607"/>
      <c r="DS37" s="607"/>
      <c r="DT37" s="607"/>
      <c r="DU37" s="607"/>
      <c r="DV37" s="608"/>
      <c r="DW37" s="611">
        <v>1.2</v>
      </c>
      <c r="DX37" s="612"/>
      <c r="DY37" s="612"/>
      <c r="DZ37" s="612"/>
      <c r="EA37" s="612"/>
      <c r="EB37" s="612"/>
      <c r="EC37" s="613"/>
    </row>
    <row r="38" spans="43:133" ht="11.25" customHeight="1">
      <c r="AQ38" s="614" t="s">
        <v>316</v>
      </c>
      <c r="AR38" s="615"/>
      <c r="AS38" s="615"/>
      <c r="AT38" s="615"/>
      <c r="AU38" s="615"/>
      <c r="AV38" s="615"/>
      <c r="AW38" s="615"/>
      <c r="AX38" s="615"/>
      <c r="AY38" s="616"/>
      <c r="AZ38" s="588">
        <v>109491</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27982</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5682290</v>
      </c>
      <c r="CS38" s="589"/>
      <c r="CT38" s="589"/>
      <c r="CU38" s="589"/>
      <c r="CV38" s="589"/>
      <c r="CW38" s="589"/>
      <c r="CX38" s="589"/>
      <c r="CY38" s="590"/>
      <c r="CZ38" s="591">
        <v>14.4</v>
      </c>
      <c r="DA38" s="609"/>
      <c r="DB38" s="609"/>
      <c r="DC38" s="610"/>
      <c r="DD38" s="594">
        <v>5350282</v>
      </c>
      <c r="DE38" s="589"/>
      <c r="DF38" s="589"/>
      <c r="DG38" s="589"/>
      <c r="DH38" s="589"/>
      <c r="DI38" s="589"/>
      <c r="DJ38" s="589"/>
      <c r="DK38" s="590"/>
      <c r="DL38" s="594">
        <v>3907309</v>
      </c>
      <c r="DM38" s="589"/>
      <c r="DN38" s="589"/>
      <c r="DO38" s="589"/>
      <c r="DP38" s="589"/>
      <c r="DQ38" s="589"/>
      <c r="DR38" s="589"/>
      <c r="DS38" s="589"/>
      <c r="DT38" s="589"/>
      <c r="DU38" s="589"/>
      <c r="DV38" s="590"/>
      <c r="DW38" s="611">
        <v>16.600000000000001</v>
      </c>
      <c r="DX38" s="612"/>
      <c r="DY38" s="612"/>
      <c r="DZ38" s="612"/>
      <c r="EA38" s="612"/>
      <c r="EB38" s="612"/>
      <c r="EC38" s="613"/>
    </row>
    <row r="39" spans="43:133" ht="11.25" customHeight="1">
      <c r="AQ39" s="614" t="s">
        <v>319</v>
      </c>
      <c r="AR39" s="615"/>
      <c r="AS39" s="615"/>
      <c r="AT39" s="615"/>
      <c r="AU39" s="615"/>
      <c r="AV39" s="615"/>
      <c r="AW39" s="615"/>
      <c r="AX39" s="615"/>
      <c r="AY39" s="616"/>
      <c r="AZ39" s="588" t="s">
        <v>320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89</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1222300</v>
      </c>
      <c r="CS39" s="607"/>
      <c r="CT39" s="607"/>
      <c r="CU39" s="607"/>
      <c r="CV39" s="607"/>
      <c r="CW39" s="607"/>
      <c r="CX39" s="607"/>
      <c r="CY39" s="608"/>
      <c r="CZ39" s="591">
        <v>3.1000000000000001</v>
      </c>
      <c r="DA39" s="609"/>
      <c r="DB39" s="609"/>
      <c r="DC39" s="610"/>
      <c r="DD39" s="594">
        <v>978086</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1470360</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78</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11693</v>
      </c>
      <c r="CS40" s="589"/>
      <c r="CT40" s="589"/>
      <c r="CU40" s="589"/>
      <c r="CV40" s="589"/>
      <c r="CW40" s="589"/>
      <c r="CX40" s="589"/>
      <c r="CY40" s="590"/>
      <c r="CZ40" s="591">
        <v>0</v>
      </c>
      <c r="DA40" s="609"/>
      <c r="DB40" s="609"/>
      <c r="DC40" s="610"/>
      <c r="DD40" s="594">
        <v>11693</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2144072</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252</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2916288</v>
      </c>
      <c r="CS42" s="589"/>
      <c r="CT42" s="589"/>
      <c r="CU42" s="589"/>
      <c r="CV42" s="589"/>
      <c r="CW42" s="589"/>
      <c r="CX42" s="589"/>
      <c r="CY42" s="590"/>
      <c r="CZ42" s="591">
        <v>7.4000000000000004</v>
      </c>
      <c r="DA42" s="592"/>
      <c r="DB42" s="592"/>
      <c r="DC42" s="593"/>
      <c r="DD42" s="594">
        <v>602104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41 8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26857</v>
      </c>
      <c r="CS43" s="607"/>
      <c r="CT43" s="607"/>
      <c r="CU43" s="607"/>
      <c r="CV43" s="607"/>
      <c r="CW43" s="607"/>
      <c r="CX43" s="607"/>
      <c r="CY43" s="608"/>
      <c r="CZ43" s="591">
        <v>0.10000000000000001</v>
      </c>
      <c r="DA43" s="609"/>
      <c r="DB43" s="609"/>
      <c r="DC43" s="610"/>
      <c r="DD43" s="594">
        <v>26857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2 82:133" ht="11.25" customHeight="1">
      <c r="B44" s="192" t="s">
        <v>335</v>
      </c>
      <c r="CD44" s="601" t="s">
        <v>287</v>
      </c>
      <c r="CE44" s="602"/>
      <c r="CF44" s="585" t="s">
        <v>336</v>
      </c>
      <c r="CG44" s="586"/>
      <c r="CH44" s="586"/>
      <c r="CI44" s="586"/>
      <c r="CJ44" s="586"/>
      <c r="CK44" s="586"/>
      <c r="CL44" s="586"/>
      <c r="CM44" s="586"/>
      <c r="CN44" s="586"/>
      <c r="CO44" s="586"/>
      <c r="CP44" s="586"/>
      <c r="CQ44" s="587"/>
      <c r="CR44" s="588">
        <v>2912000</v>
      </c>
      <c r="CS44" s="589"/>
      <c r="CT44" s="589"/>
      <c r="CU44" s="589"/>
      <c r="CV44" s="589"/>
      <c r="CW44" s="589"/>
      <c r="CX44" s="589"/>
      <c r="CY44" s="590"/>
      <c r="CZ44" s="591">
        <v>7.4000000000000004</v>
      </c>
      <c r="DA44" s="592"/>
      <c r="DB44" s="592"/>
      <c r="DC44" s="593"/>
      <c r="DD44" s="594">
        <v>600216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82:133" ht="11.25" customHeight="1">
      <c r="CD45" s="603"/>
      <c r="CE45" s="604"/>
      <c r="CF45" s="585" t="s">
        <v>337</v>
      </c>
      <c r="CG45" s="586"/>
      <c r="CH45" s="586"/>
      <c r="CI45" s="586"/>
      <c r="CJ45" s="586"/>
      <c r="CK45" s="586"/>
      <c r="CL45" s="586"/>
      <c r="CM45" s="586"/>
      <c r="CN45" s="586"/>
      <c r="CO45" s="586"/>
      <c r="CP45" s="586"/>
      <c r="CQ45" s="587"/>
      <c r="CR45" s="588">
        <v>977971</v>
      </c>
      <c r="CS45" s="607"/>
      <c r="CT45" s="607"/>
      <c r="CU45" s="607"/>
      <c r="CV45" s="607"/>
      <c r="CW45" s="607"/>
      <c r="CX45" s="607"/>
      <c r="CY45" s="608"/>
      <c r="CZ45" s="591">
        <v>2.5</v>
      </c>
      <c r="DA45" s="609"/>
      <c r="DB45" s="609"/>
      <c r="DC45" s="610"/>
      <c r="DD45" s="594">
        <v>102358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82:133" ht="11.25" customHeight="1">
      <c r="CD46" s="603"/>
      <c r="CE46" s="604"/>
      <c r="CF46" s="585" t="s">
        <v>338</v>
      </c>
      <c r="CG46" s="586"/>
      <c r="CH46" s="586"/>
      <c r="CI46" s="586"/>
      <c r="CJ46" s="586"/>
      <c r="CK46" s="586"/>
      <c r="CL46" s="586"/>
      <c r="CM46" s="586"/>
      <c r="CN46" s="586"/>
      <c r="CO46" s="586"/>
      <c r="CP46" s="586"/>
      <c r="CQ46" s="587"/>
      <c r="CR46" s="588">
        <v>1934029</v>
      </c>
      <c r="CS46" s="589"/>
      <c r="CT46" s="589"/>
      <c r="CU46" s="589"/>
      <c r="CV46" s="589"/>
      <c r="CW46" s="589"/>
      <c r="CX46" s="589"/>
      <c r="CY46" s="590"/>
      <c r="CZ46" s="591">
        <v>4.9000000000000004</v>
      </c>
      <c r="DA46" s="592"/>
      <c r="DB46" s="592"/>
      <c r="DC46" s="593"/>
      <c r="DD46" s="594">
        <v>497858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82:133" ht="11.25" customHeight="1">
      <c r="CD47" s="603"/>
      <c r="CE47" s="604"/>
      <c r="CF47" s="585" t="s">
        <v>339</v>
      </c>
      <c r="CG47" s="586"/>
      <c r="CH47" s="586"/>
      <c r="CI47" s="586"/>
      <c r="CJ47" s="586"/>
      <c r="CK47" s="586"/>
      <c r="CL47" s="586"/>
      <c r="CM47" s="586"/>
      <c r="CN47" s="586"/>
      <c r="CO47" s="586"/>
      <c r="CP47" s="586"/>
      <c r="CQ47" s="587"/>
      <c r="CR47" s="588">
        <v>4288</v>
      </c>
      <c r="CS47" s="607"/>
      <c r="CT47" s="607"/>
      <c r="CU47" s="607"/>
      <c r="CV47" s="607"/>
      <c r="CW47" s="607"/>
      <c r="CX47" s="607"/>
      <c r="CY47" s="608"/>
      <c r="CZ47" s="591">
        <v>0</v>
      </c>
      <c r="DA47" s="609"/>
      <c r="DB47" s="609"/>
      <c r="DC47" s="610"/>
      <c r="DD47" s="594">
        <v>1888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82:133" ht="11.25">
      <c r="CD48" s="605"/>
      <c r="CE48" s="606"/>
      <c r="CF48" s="585" t="s">
        <v>340</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39576173</v>
      </c>
      <c r="CS49" s="573"/>
      <c r="CT49" s="573"/>
      <c r="CU49" s="573"/>
      <c r="CV49" s="573"/>
      <c r="CW49" s="573"/>
      <c r="CX49" s="573"/>
      <c r="CY49" s="574"/>
      <c r="CZ49" s="575">
        <v>100</v>
      </c>
      <c r="DA49" s="576"/>
      <c r="DB49" s="576"/>
      <c r="DC49" s="577"/>
      <c r="DD49" s="578">
        <v>26293335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ht="11.25" hidden="1"/>
    <row r="51" ht="11.25"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rintOptions horizontalCentered="1"/>
  <pageMargins left="0" right="0" top="0.393700787401575" bottom="0.393700787401575" header="0.196850393700787" footer="0.196850393700787"/>
  <pageSetup orientation="landscape" paperSize="9" scale="70" r:id="rId2"/>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4"/>
  <sheetViews>
    <sheetView zoomScale="70" zoomScaleNormal="70" zoomScaleSheetLayoutView="70" workbookViewId="0" topLeftCell="A1"/>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40215</v>
      </c>
      <c r="R7" s="1101"/>
      <c r="S7" s="1101"/>
      <c r="T7" s="1101"/>
      <c r="U7" s="1101"/>
      <c r="V7" s="1101">
        <v>39015</v>
      </c>
      <c r="W7" s="1101"/>
      <c r="X7" s="1101"/>
      <c r="Y7" s="1101"/>
      <c r="Z7" s="1101"/>
      <c r="AA7" s="1101">
        <v>1200</v>
      </c>
      <c r="AB7" s="1101"/>
      <c r="AC7" s="1101"/>
      <c r="AD7" s="1101"/>
      <c r="AE7" s="1102"/>
      <c r="AF7" s="1103">
        <v>1155</v>
      </c>
      <c r="AG7" s="1104"/>
      <c r="AH7" s="1104"/>
      <c r="AI7" s="1104"/>
      <c r="AJ7" s="1105"/>
      <c r="AK7" s="1087">
        <v>431</v>
      </c>
      <c r="AL7" s="1088"/>
      <c r="AM7" s="1088"/>
      <c r="AN7" s="1088"/>
      <c r="AO7" s="1088"/>
      <c r="AP7" s="1088">
        <v>16626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548</v>
      </c>
      <c r="BS7" s="1091" t="s">
        <v>549</v>
      </c>
      <c r="BT7" s="1092"/>
      <c r="BU7" s="1092"/>
      <c r="BV7" s="1092"/>
      <c r="BW7" s="1092"/>
      <c r="BX7" s="1092"/>
      <c r="BY7" s="1092"/>
      <c r="BZ7" s="1092"/>
      <c r="CA7" s="1092"/>
      <c r="CB7" s="1092"/>
      <c r="CC7" s="1092"/>
      <c r="CD7" s="1092"/>
      <c r="CE7" s="1092"/>
      <c r="CF7" s="1092"/>
      <c r="CG7" s="1093"/>
      <c r="CH7" s="1084">
        <v>2</v>
      </c>
      <c r="CI7" s="1085"/>
      <c r="CJ7" s="1085"/>
      <c r="CK7" s="1085"/>
      <c r="CL7" s="1086"/>
      <c r="CM7" s="1084">
        <v>118</v>
      </c>
      <c r="CN7" s="1085"/>
      <c r="CO7" s="1085"/>
      <c r="CP7" s="1085"/>
      <c r="CQ7" s="1086"/>
      <c r="CR7" s="1084">
        <v>5</v>
      </c>
      <c r="CS7" s="1085"/>
      <c r="CT7" s="1085"/>
      <c r="CU7" s="1085"/>
      <c r="CV7" s="1086"/>
      <c r="CW7" s="1084" t="s">
        <v>551</v>
      </c>
      <c r="CX7" s="1085"/>
      <c r="CY7" s="1085"/>
      <c r="CZ7" s="1085"/>
      <c r="DA7" s="1086"/>
      <c r="DB7" s="1084">
        <v>653</v>
      </c>
      <c r="DC7" s="1085"/>
      <c r="DD7" s="1085"/>
      <c r="DE7" s="1085"/>
      <c r="DF7" s="1086"/>
      <c r="DG7" s="1084">
        <v>989</v>
      </c>
      <c r="DH7" s="1085"/>
      <c r="DI7" s="1085"/>
      <c r="DJ7" s="1085"/>
      <c r="DK7" s="1086"/>
      <c r="DL7" s="1084" t="s">
        <v>550</v>
      </c>
      <c r="DM7" s="1085"/>
      <c r="DN7" s="1085"/>
      <c r="DO7" s="1085"/>
      <c r="DP7" s="1086"/>
      <c r="DQ7" s="1084" t="s">
        <v>539</v>
      </c>
      <c r="DR7" s="1085"/>
      <c r="DS7" s="1085"/>
      <c r="DT7" s="1085"/>
      <c r="DU7" s="1086"/>
      <c r="DV7" s="1111"/>
      <c r="DW7" s="1112"/>
      <c r="DX7" s="1112"/>
      <c r="DY7" s="1112"/>
      <c r="DZ7" s="1113"/>
      <c r="EA7" s="205"/>
    </row>
    <row r="8" spans="1:131" s="206" customFormat="1" ht="26.25" customHeight="1">
      <c r="A8" s="212">
        <v>2</v>
      </c>
      <c r="B8" s="1033" t="s">
        <v>365</v>
      </c>
      <c r="C8" s="1034"/>
      <c r="D8" s="1034"/>
      <c r="E8" s="1034"/>
      <c r="F8" s="1034"/>
      <c r="G8" s="1034"/>
      <c r="H8" s="1034"/>
      <c r="I8" s="1034"/>
      <c r="J8" s="1034"/>
      <c r="K8" s="1034"/>
      <c r="L8" s="1034"/>
      <c r="M8" s="1034"/>
      <c r="N8" s="1034"/>
      <c r="O8" s="1034"/>
      <c r="P8" s="1035"/>
      <c r="Q8" s="1039">
        <v>262</v>
      </c>
      <c r="R8" s="1040"/>
      <c r="S8" s="1040"/>
      <c r="T8" s="1040"/>
      <c r="U8" s="1040"/>
      <c r="V8" s="1040">
        <v>262</v>
      </c>
      <c r="W8" s="1040"/>
      <c r="X8" s="1040"/>
      <c r="Y8" s="1040"/>
      <c r="Z8" s="1040"/>
      <c r="AA8" s="1040" t="s">
        <v>538</v>
      </c>
      <c r="AB8" s="1040"/>
      <c r="AC8" s="1040"/>
      <c r="AD8" s="1040"/>
      <c r="AE8" s="1041"/>
      <c r="AF8" s="1015" t="s">
        <v>110</v>
      </c>
      <c r="AG8" s="1016"/>
      <c r="AH8" s="1016"/>
      <c r="AI8" s="1016"/>
      <c r="AJ8" s="1017"/>
      <c r="AK8" s="1082" t="s">
        <v>538</v>
      </c>
      <c r="AL8" s="1083"/>
      <c r="AM8" s="1083"/>
      <c r="AN8" s="1083"/>
      <c r="AO8" s="1083"/>
      <c r="AP8" s="1083">
        <v>704</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t="s">
        <v>366</v>
      </c>
      <c r="C9" s="1034"/>
      <c r="D9" s="1034"/>
      <c r="E9" s="1034"/>
      <c r="F9" s="1034"/>
      <c r="G9" s="1034"/>
      <c r="H9" s="1034"/>
      <c r="I9" s="1034"/>
      <c r="J9" s="1034"/>
      <c r="K9" s="1034"/>
      <c r="L9" s="1034"/>
      <c r="M9" s="1034"/>
      <c r="N9" s="1034"/>
      <c r="O9" s="1034"/>
      <c r="P9" s="1035"/>
      <c r="Q9" s="1039">
        <v>1287</v>
      </c>
      <c r="R9" s="1040"/>
      <c r="S9" s="1040"/>
      <c r="T9" s="1040"/>
      <c r="U9" s="1040"/>
      <c r="V9" s="1040">
        <v>1257</v>
      </c>
      <c r="W9" s="1040"/>
      <c r="X9" s="1040"/>
      <c r="Y9" s="1040"/>
      <c r="Z9" s="1040"/>
      <c r="AA9" s="1040">
        <v>30</v>
      </c>
      <c r="AB9" s="1040"/>
      <c r="AC9" s="1040"/>
      <c r="AD9" s="1040"/>
      <c r="AE9" s="1041"/>
      <c r="AF9" s="1015">
        <v>30</v>
      </c>
      <c r="AG9" s="1016"/>
      <c r="AH9" s="1016"/>
      <c r="AI9" s="1016"/>
      <c r="AJ9" s="1017"/>
      <c r="AK9" s="1082">
        <v>708</v>
      </c>
      <c r="AL9" s="1083"/>
      <c r="AM9" s="1083"/>
      <c r="AN9" s="1083"/>
      <c r="AO9" s="1083"/>
      <c r="AP9" s="1083">
        <v>5809</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t="s">
        <v>367</v>
      </c>
      <c r="C10" s="1034"/>
      <c r="D10" s="1034"/>
      <c r="E10" s="1034"/>
      <c r="F10" s="1034"/>
      <c r="G10" s="1034"/>
      <c r="H10" s="1034"/>
      <c r="I10" s="1034"/>
      <c r="J10" s="1034"/>
      <c r="K10" s="1034"/>
      <c r="L10" s="1034"/>
      <c r="M10" s="1034"/>
      <c r="N10" s="1034"/>
      <c r="O10" s="1034"/>
      <c r="P10" s="1035"/>
      <c r="Q10" s="1039">
        <v>28</v>
      </c>
      <c r="R10" s="1040"/>
      <c r="S10" s="1040"/>
      <c r="T10" s="1040"/>
      <c r="U10" s="1040"/>
      <c r="V10" s="1040">
        <v>28</v>
      </c>
      <c r="W10" s="1040"/>
      <c r="X10" s="1040"/>
      <c r="Y10" s="1040"/>
      <c r="Z10" s="1040"/>
      <c r="AA10" s="1040" t="s">
        <v>538</v>
      </c>
      <c r="AB10" s="1040"/>
      <c r="AC10" s="1040"/>
      <c r="AD10" s="1040"/>
      <c r="AE10" s="1041"/>
      <c r="AF10" s="1015" t="s">
        <v>110</v>
      </c>
      <c r="AG10" s="1016"/>
      <c r="AH10" s="1016"/>
      <c r="AI10" s="1016"/>
      <c r="AJ10" s="1017"/>
      <c r="AK10" s="1082">
        <v>14</v>
      </c>
      <c r="AL10" s="1083"/>
      <c r="AM10" s="1083"/>
      <c r="AN10" s="1083"/>
      <c r="AO10" s="1083"/>
      <c r="AP10" s="1083" t="s">
        <v>539</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40806</v>
      </c>
      <c r="R23" s="1065"/>
      <c r="S23" s="1065"/>
      <c r="T23" s="1065"/>
      <c r="U23" s="1065"/>
      <c r="V23" s="1065">
        <v>39576</v>
      </c>
      <c r="W23" s="1065"/>
      <c r="X23" s="1065"/>
      <c r="Y23" s="1065"/>
      <c r="Z23" s="1065"/>
      <c r="AA23" s="1065">
        <v>1230</v>
      </c>
      <c r="AB23" s="1065"/>
      <c r="AC23" s="1065"/>
      <c r="AD23" s="1065"/>
      <c r="AE23" s="1066"/>
      <c r="AF23" s="1067">
        <v>1185</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10721</v>
      </c>
      <c r="R28" s="1050"/>
      <c r="S28" s="1050"/>
      <c r="T28" s="1050"/>
      <c r="U28" s="1050"/>
      <c r="V28" s="1050">
        <v>11239</v>
      </c>
      <c r="W28" s="1050"/>
      <c r="X28" s="1050"/>
      <c r="Y28" s="1050"/>
      <c r="Z28" s="1050"/>
      <c r="AA28" s="1050">
        <v>-518</v>
      </c>
      <c r="AB28" s="1050"/>
      <c r="AC28" s="1050"/>
      <c r="AD28" s="1050"/>
      <c r="AE28" s="1051"/>
      <c r="AF28" s="1052">
        <v>-518</v>
      </c>
      <c r="AG28" s="1050"/>
      <c r="AH28" s="1050"/>
      <c r="AI28" s="1050"/>
      <c r="AJ28" s="1053"/>
      <c r="AK28" s="1054">
        <v>1402</v>
      </c>
      <c r="AL28" s="1042"/>
      <c r="AM28" s="1042"/>
      <c r="AN28" s="1042"/>
      <c r="AO28" s="1042"/>
      <c r="AP28" s="1042" t="s">
        <v>552</v>
      </c>
      <c r="AQ28" s="1042"/>
      <c r="AR28" s="1042"/>
      <c r="AS28" s="1042"/>
      <c r="AT28" s="1042"/>
      <c r="AU28" s="1042" t="s">
        <v>552</v>
      </c>
      <c r="AV28" s="1042"/>
      <c r="AW28" s="1042"/>
      <c r="AX28" s="1042"/>
      <c r="AY28" s="1042"/>
      <c r="AZ28" s="1043" t="s">
        <v>552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382</v>
      </c>
      <c r="C29" s="1034"/>
      <c r="D29" s="1034"/>
      <c r="E29" s="1034"/>
      <c r="F29" s="1034"/>
      <c r="G29" s="1034"/>
      <c r="H29" s="1034"/>
      <c r="I29" s="1034"/>
      <c r="J29" s="1034"/>
      <c r="K29" s="1034"/>
      <c r="L29" s="1034"/>
      <c r="M29" s="1034"/>
      <c r="N29" s="1034"/>
      <c r="O29" s="1034"/>
      <c r="P29" s="1035"/>
      <c r="Q29" s="1039">
        <v>7141</v>
      </c>
      <c r="R29" s="1040"/>
      <c r="S29" s="1040"/>
      <c r="T29" s="1040"/>
      <c r="U29" s="1040"/>
      <c r="V29" s="1040">
        <v>7094</v>
      </c>
      <c r="W29" s="1040"/>
      <c r="X29" s="1040"/>
      <c r="Y29" s="1040"/>
      <c r="Z29" s="1040"/>
      <c r="AA29" s="1040">
        <v>47</v>
      </c>
      <c r="AB29" s="1040"/>
      <c r="AC29" s="1040"/>
      <c r="AD29" s="1040"/>
      <c r="AE29" s="1041"/>
      <c r="AF29" s="1015">
        <v>47</v>
      </c>
      <c r="AG29" s="1016"/>
      <c r="AH29" s="1016"/>
      <c r="AI29" s="1016"/>
      <c r="AJ29" s="1017"/>
      <c r="AK29" s="976">
        <v>1271</v>
      </c>
      <c r="AL29" s="967"/>
      <c r="AM29" s="967"/>
      <c r="AN29" s="967"/>
      <c r="AO29" s="967"/>
      <c r="AP29" s="967" t="s">
        <v>552</v>
      </c>
      <c r="AQ29" s="967"/>
      <c r="AR29" s="967"/>
      <c r="AS29" s="967"/>
      <c r="AT29" s="967"/>
      <c r="AU29" s="967" t="s">
        <v>552</v>
      </c>
      <c r="AV29" s="967"/>
      <c r="AW29" s="967"/>
      <c r="AX29" s="967"/>
      <c r="AY29" s="967"/>
      <c r="AZ29" s="1038" t="s">
        <v>552</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383</v>
      </c>
      <c r="C30" s="1034"/>
      <c r="D30" s="1034"/>
      <c r="E30" s="1034"/>
      <c r="F30" s="1034"/>
      <c r="G30" s="1034"/>
      <c r="H30" s="1034"/>
      <c r="I30" s="1034"/>
      <c r="J30" s="1034"/>
      <c r="K30" s="1034"/>
      <c r="L30" s="1034"/>
      <c r="M30" s="1034"/>
      <c r="N30" s="1034"/>
      <c r="O30" s="1034"/>
      <c r="P30" s="1035"/>
      <c r="Q30" s="1039">
        <v>2545</v>
      </c>
      <c r="R30" s="1040"/>
      <c r="S30" s="1040"/>
      <c r="T30" s="1040"/>
      <c r="U30" s="1040"/>
      <c r="V30" s="1040">
        <v>2506</v>
      </c>
      <c r="W30" s="1040"/>
      <c r="X30" s="1040"/>
      <c r="Y30" s="1040"/>
      <c r="Z30" s="1040"/>
      <c r="AA30" s="1040">
        <v>39</v>
      </c>
      <c r="AB30" s="1040"/>
      <c r="AC30" s="1040"/>
      <c r="AD30" s="1040"/>
      <c r="AE30" s="1041"/>
      <c r="AF30" s="1015">
        <v>39</v>
      </c>
      <c r="AG30" s="1016"/>
      <c r="AH30" s="1016"/>
      <c r="AI30" s="1016"/>
      <c r="AJ30" s="1017"/>
      <c r="AK30" s="976">
        <v>1014</v>
      </c>
      <c r="AL30" s="967"/>
      <c r="AM30" s="967"/>
      <c r="AN30" s="967"/>
      <c r="AO30" s="967"/>
      <c r="AP30" s="967" t="s">
        <v>552</v>
      </c>
      <c r="AQ30" s="967"/>
      <c r="AR30" s="967"/>
      <c r="AS30" s="967"/>
      <c r="AT30" s="967"/>
      <c r="AU30" s="967" t="s">
        <v>552</v>
      </c>
      <c r="AV30" s="967"/>
      <c r="AW30" s="967"/>
      <c r="AX30" s="967"/>
      <c r="AY30" s="967"/>
      <c r="AZ30" s="1038" t="s">
        <v>552</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384</v>
      </c>
      <c r="C31" s="1034"/>
      <c r="D31" s="1034"/>
      <c r="E31" s="1034"/>
      <c r="F31" s="1034"/>
      <c r="G31" s="1034"/>
      <c r="H31" s="1034"/>
      <c r="I31" s="1034"/>
      <c r="J31" s="1034"/>
      <c r="K31" s="1034"/>
      <c r="L31" s="1034"/>
      <c r="M31" s="1034"/>
      <c r="N31" s="1034"/>
      <c r="O31" s="1034"/>
      <c r="P31" s="1035"/>
      <c r="Q31" s="1039">
        <v>3602</v>
      </c>
      <c r="R31" s="1040"/>
      <c r="S31" s="1040"/>
      <c r="T31" s="1040"/>
      <c r="U31" s="1040"/>
      <c r="V31" s="1040">
        <v>3538</v>
      </c>
      <c r="W31" s="1040"/>
      <c r="X31" s="1040"/>
      <c r="Y31" s="1040"/>
      <c r="Z31" s="1040"/>
      <c r="AA31" s="1040">
        <v>64</v>
      </c>
      <c r="AB31" s="1040"/>
      <c r="AC31" s="1040"/>
      <c r="AD31" s="1040"/>
      <c r="AE31" s="1041"/>
      <c r="AF31" s="1015">
        <v>64</v>
      </c>
      <c r="AG31" s="1016"/>
      <c r="AH31" s="1016"/>
      <c r="AI31" s="1016"/>
      <c r="AJ31" s="1017"/>
      <c r="AK31" s="976">
        <v>1813</v>
      </c>
      <c r="AL31" s="967"/>
      <c r="AM31" s="967"/>
      <c r="AN31" s="967"/>
      <c r="AO31" s="967"/>
      <c r="AP31" s="967">
        <v>10597</v>
      </c>
      <c r="AQ31" s="967"/>
      <c r="AR31" s="967"/>
      <c r="AS31" s="967"/>
      <c r="AT31" s="967"/>
      <c r="AU31" s="967">
        <v>7227</v>
      </c>
      <c r="AV31" s="967"/>
      <c r="AW31" s="967"/>
      <c r="AX31" s="967"/>
      <c r="AY31" s="967"/>
      <c r="AZ31" s="1038" t="s">
        <v>539</v>
      </c>
      <c r="BA31" s="1038"/>
      <c r="BB31" s="1038"/>
      <c r="BC31" s="1038"/>
      <c r="BD31" s="1038"/>
      <c r="BE31" s="1028" t="s">
        <v>385</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1899</v>
      </c>
      <c r="R32" s="1040"/>
      <c r="S32" s="1040"/>
      <c r="T32" s="1040"/>
      <c r="U32" s="1040"/>
      <c r="V32" s="1040">
        <v>1884</v>
      </c>
      <c r="W32" s="1040"/>
      <c r="X32" s="1040"/>
      <c r="Y32" s="1040"/>
      <c r="Z32" s="1040"/>
      <c r="AA32" s="1040">
        <v>15</v>
      </c>
      <c r="AB32" s="1040"/>
      <c r="AC32" s="1040"/>
      <c r="AD32" s="1040"/>
      <c r="AE32" s="1041"/>
      <c r="AF32" s="1015">
        <v>12205</v>
      </c>
      <c r="AG32" s="1016"/>
      <c r="AH32" s="1016"/>
      <c r="AI32" s="1016"/>
      <c r="AJ32" s="1017"/>
      <c r="AK32" s="976">
        <v>145</v>
      </c>
      <c r="AL32" s="967"/>
      <c r="AM32" s="967"/>
      <c r="AN32" s="967"/>
      <c r="AO32" s="967"/>
      <c r="AP32" s="967">
        <v>5779</v>
      </c>
      <c r="AQ32" s="967"/>
      <c r="AR32" s="967"/>
      <c r="AS32" s="967"/>
      <c r="AT32" s="967"/>
      <c r="AU32" s="967" t="s">
        <v>538</v>
      </c>
      <c r="AV32" s="967"/>
      <c r="AW32" s="967"/>
      <c r="AX32" s="967"/>
      <c r="AY32" s="967"/>
      <c r="AZ32" s="1038" t="s">
        <v>538</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11837</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391</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540</v>
      </c>
      <c r="C68" s="982"/>
      <c r="D68" s="982"/>
      <c r="E68" s="982"/>
      <c r="F68" s="982"/>
      <c r="G68" s="982"/>
      <c r="H68" s="982"/>
      <c r="I68" s="982"/>
      <c r="J68" s="982"/>
      <c r="K68" s="982"/>
      <c r="L68" s="982"/>
      <c r="M68" s="982"/>
      <c r="N68" s="982"/>
      <c r="O68" s="982"/>
      <c r="P68" s="983"/>
      <c r="Q68" s="984">
        <v>906</v>
      </c>
      <c r="R68" s="978"/>
      <c r="S68" s="978"/>
      <c r="T68" s="978"/>
      <c r="U68" s="978"/>
      <c r="V68" s="978">
        <v>886</v>
      </c>
      <c r="W68" s="978"/>
      <c r="X68" s="978"/>
      <c r="Y68" s="978"/>
      <c r="Z68" s="978"/>
      <c r="AA68" s="978">
        <v>20</v>
      </c>
      <c r="AB68" s="978"/>
      <c r="AC68" s="978"/>
      <c r="AD68" s="978"/>
      <c r="AE68" s="978"/>
      <c r="AF68" s="978">
        <v>20</v>
      </c>
      <c r="AG68" s="978"/>
      <c r="AH68" s="978"/>
      <c r="AI68" s="978"/>
      <c r="AJ68" s="978"/>
      <c r="AK68" s="978">
        <v>31</v>
      </c>
      <c r="AL68" s="978"/>
      <c r="AM68" s="978"/>
      <c r="AN68" s="978"/>
      <c r="AO68" s="978"/>
      <c r="AP68" s="978" t="s">
        <v>539</v>
      </c>
      <c r="AQ68" s="978"/>
      <c r="AR68" s="978"/>
      <c r="AS68" s="978"/>
      <c r="AT68" s="978"/>
      <c r="AU68" s="978" t="s">
        <v>538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541</v>
      </c>
      <c r="C69" s="971"/>
      <c r="D69" s="971"/>
      <c r="E69" s="971"/>
      <c r="F69" s="971"/>
      <c r="G69" s="971"/>
      <c r="H69" s="971"/>
      <c r="I69" s="971"/>
      <c r="J69" s="971"/>
      <c r="K69" s="971"/>
      <c r="L69" s="971"/>
      <c r="M69" s="971"/>
      <c r="N69" s="971"/>
      <c r="O69" s="971"/>
      <c r="P69" s="972"/>
      <c r="Q69" s="973">
        <v>491</v>
      </c>
      <c r="R69" s="967"/>
      <c r="S69" s="967"/>
      <c r="T69" s="967"/>
      <c r="U69" s="967"/>
      <c r="V69" s="967">
        <v>306</v>
      </c>
      <c r="W69" s="967"/>
      <c r="X69" s="967"/>
      <c r="Y69" s="967"/>
      <c r="Z69" s="967"/>
      <c r="AA69" s="967">
        <v>185</v>
      </c>
      <c r="AB69" s="967"/>
      <c r="AC69" s="967"/>
      <c r="AD69" s="967"/>
      <c r="AE69" s="967"/>
      <c r="AF69" s="967">
        <v>185</v>
      </c>
      <c r="AG69" s="967"/>
      <c r="AH69" s="967"/>
      <c r="AI69" s="967"/>
      <c r="AJ69" s="967"/>
      <c r="AK69" s="967">
        <v>111</v>
      </c>
      <c r="AL69" s="967"/>
      <c r="AM69" s="967"/>
      <c r="AN69" s="967"/>
      <c r="AO69" s="967"/>
      <c r="AP69" s="967" t="s">
        <v>538</v>
      </c>
      <c r="AQ69" s="967"/>
      <c r="AR69" s="967"/>
      <c r="AS69" s="967"/>
      <c r="AT69" s="967"/>
      <c r="AU69" s="967" t="s">
        <v>538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542</v>
      </c>
      <c r="C70" s="971"/>
      <c r="D70" s="971"/>
      <c r="E70" s="971"/>
      <c r="F70" s="971"/>
      <c r="G70" s="971"/>
      <c r="H70" s="971"/>
      <c r="I70" s="971"/>
      <c r="J70" s="971"/>
      <c r="K70" s="971"/>
      <c r="L70" s="971"/>
      <c r="M70" s="971"/>
      <c r="N70" s="971"/>
      <c r="O70" s="971"/>
      <c r="P70" s="972"/>
      <c r="Q70" s="973">
        <v>5404</v>
      </c>
      <c r="R70" s="967"/>
      <c r="S70" s="967"/>
      <c r="T70" s="967"/>
      <c r="U70" s="967"/>
      <c r="V70" s="967">
        <v>5296</v>
      </c>
      <c r="W70" s="967"/>
      <c r="X70" s="967"/>
      <c r="Y70" s="967"/>
      <c r="Z70" s="967"/>
      <c r="AA70" s="967">
        <v>108</v>
      </c>
      <c r="AB70" s="967"/>
      <c r="AC70" s="967"/>
      <c r="AD70" s="967"/>
      <c r="AE70" s="967"/>
      <c r="AF70" s="967">
        <v>108</v>
      </c>
      <c r="AG70" s="967"/>
      <c r="AH70" s="967"/>
      <c r="AI70" s="967"/>
      <c r="AJ70" s="967"/>
      <c r="AK70" s="967" t="s">
        <v>538</v>
      </c>
      <c r="AL70" s="967"/>
      <c r="AM70" s="967"/>
      <c r="AN70" s="967"/>
      <c r="AO70" s="967"/>
      <c r="AP70" s="967" t="s">
        <v>539</v>
      </c>
      <c r="AQ70" s="967"/>
      <c r="AR70" s="967"/>
      <c r="AS70" s="967"/>
      <c r="AT70" s="967"/>
      <c r="AU70" s="967" t="s">
        <v>538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543</v>
      </c>
      <c r="C71" s="971"/>
      <c r="D71" s="971"/>
      <c r="E71" s="971"/>
      <c r="F71" s="971"/>
      <c r="G71" s="971"/>
      <c r="H71" s="971"/>
      <c r="I71" s="971"/>
      <c r="J71" s="971"/>
      <c r="K71" s="971"/>
      <c r="L71" s="971"/>
      <c r="M71" s="971"/>
      <c r="N71" s="971"/>
      <c r="O71" s="971"/>
      <c r="P71" s="972"/>
      <c r="Q71" s="973">
        <v>22895</v>
      </c>
      <c r="R71" s="967"/>
      <c r="S71" s="967"/>
      <c r="T71" s="967"/>
      <c r="U71" s="967"/>
      <c r="V71" s="967">
        <v>22869</v>
      </c>
      <c r="W71" s="967"/>
      <c r="X71" s="967"/>
      <c r="Y71" s="967"/>
      <c r="Z71" s="967"/>
      <c r="AA71" s="967">
        <v>26</v>
      </c>
      <c r="AB71" s="967"/>
      <c r="AC71" s="967"/>
      <c r="AD71" s="967"/>
      <c r="AE71" s="967"/>
      <c r="AF71" s="967">
        <v>26</v>
      </c>
      <c r="AG71" s="967"/>
      <c r="AH71" s="967"/>
      <c r="AI71" s="967"/>
      <c r="AJ71" s="967"/>
      <c r="AK71" s="967">
        <v>240</v>
      </c>
      <c r="AL71" s="967"/>
      <c r="AM71" s="967"/>
      <c r="AN71" s="967"/>
      <c r="AO71" s="967"/>
      <c r="AP71" s="967" t="s">
        <v>539</v>
      </c>
      <c r="AQ71" s="967"/>
      <c r="AR71" s="967"/>
      <c r="AS71" s="967"/>
      <c r="AT71" s="967"/>
      <c r="AU71" s="967" t="s">
        <v>538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544</v>
      </c>
      <c r="C72" s="971"/>
      <c r="D72" s="971"/>
      <c r="E72" s="971"/>
      <c r="F72" s="971"/>
      <c r="G72" s="971"/>
      <c r="H72" s="971"/>
      <c r="I72" s="971"/>
      <c r="J72" s="971"/>
      <c r="K72" s="971"/>
      <c r="L72" s="971"/>
      <c r="M72" s="971"/>
      <c r="N72" s="971"/>
      <c r="O72" s="971"/>
      <c r="P72" s="972"/>
      <c r="Q72" s="973">
        <v>10709</v>
      </c>
      <c r="R72" s="967"/>
      <c r="S72" s="967"/>
      <c r="T72" s="967"/>
      <c r="U72" s="967"/>
      <c r="V72" s="967">
        <v>10389</v>
      </c>
      <c r="W72" s="967"/>
      <c r="X72" s="967"/>
      <c r="Y72" s="967"/>
      <c r="Z72" s="967"/>
      <c r="AA72" s="967">
        <v>320</v>
      </c>
      <c r="AB72" s="967"/>
      <c r="AC72" s="967"/>
      <c r="AD72" s="967"/>
      <c r="AE72" s="967"/>
      <c r="AF72" s="967">
        <v>320</v>
      </c>
      <c r="AG72" s="967"/>
      <c r="AH72" s="967"/>
      <c r="AI72" s="967"/>
      <c r="AJ72" s="967"/>
      <c r="AK72" s="967" t="s">
        <v>547</v>
      </c>
      <c r="AL72" s="967"/>
      <c r="AM72" s="967"/>
      <c r="AN72" s="967"/>
      <c r="AO72" s="967"/>
      <c r="AP72" s="967">
        <v>8547</v>
      </c>
      <c r="AQ72" s="967"/>
      <c r="AR72" s="967"/>
      <c r="AS72" s="967"/>
      <c r="AT72" s="967"/>
      <c r="AU72" s="967">
        <v>265</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545</v>
      </c>
      <c r="C73" s="971"/>
      <c r="D73" s="971"/>
      <c r="E73" s="971"/>
      <c r="F73" s="971"/>
      <c r="G73" s="971"/>
      <c r="H73" s="971"/>
      <c r="I73" s="971"/>
      <c r="J73" s="971"/>
      <c r="K73" s="971"/>
      <c r="L73" s="971"/>
      <c r="M73" s="971"/>
      <c r="N73" s="971"/>
      <c r="O73" s="971"/>
      <c r="P73" s="972"/>
      <c r="Q73" s="973">
        <v>4758</v>
      </c>
      <c r="R73" s="967"/>
      <c r="S73" s="967"/>
      <c r="T73" s="967"/>
      <c r="U73" s="967"/>
      <c r="V73" s="967">
        <v>4702</v>
      </c>
      <c r="W73" s="967"/>
      <c r="X73" s="967"/>
      <c r="Y73" s="967"/>
      <c r="Z73" s="967"/>
      <c r="AA73" s="967">
        <v>56</v>
      </c>
      <c r="AB73" s="967"/>
      <c r="AC73" s="967"/>
      <c r="AD73" s="967"/>
      <c r="AE73" s="967"/>
      <c r="AF73" s="967">
        <v>56</v>
      </c>
      <c r="AG73" s="967"/>
      <c r="AH73" s="967"/>
      <c r="AI73" s="967"/>
      <c r="AJ73" s="967"/>
      <c r="AK73" s="967">
        <v>900</v>
      </c>
      <c r="AL73" s="967"/>
      <c r="AM73" s="967"/>
      <c r="AN73" s="967"/>
      <c r="AO73" s="967"/>
      <c r="AP73" s="967" t="s">
        <v>539</v>
      </c>
      <c r="AQ73" s="967"/>
      <c r="AR73" s="967"/>
      <c r="AS73" s="967"/>
      <c r="AT73" s="967"/>
      <c r="AU73" s="967" t="s">
        <v>538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546</v>
      </c>
      <c r="C74" s="971"/>
      <c r="D74" s="971"/>
      <c r="E74" s="971"/>
      <c r="F74" s="971"/>
      <c r="G74" s="971"/>
      <c r="H74" s="971"/>
      <c r="I74" s="971"/>
      <c r="J74" s="971"/>
      <c r="K74" s="971"/>
      <c r="L74" s="971"/>
      <c r="M74" s="971"/>
      <c r="N74" s="971"/>
      <c r="O74" s="971"/>
      <c r="P74" s="972"/>
      <c r="Q74" s="973">
        <v>1217894</v>
      </c>
      <c r="R74" s="967"/>
      <c r="S74" s="967"/>
      <c r="T74" s="967"/>
      <c r="U74" s="967"/>
      <c r="V74" s="967">
        <v>1171425</v>
      </c>
      <c r="W74" s="967"/>
      <c r="X74" s="967"/>
      <c r="Y74" s="967"/>
      <c r="Z74" s="967"/>
      <c r="AA74" s="967">
        <v>46469</v>
      </c>
      <c r="AB74" s="967"/>
      <c r="AC74" s="967"/>
      <c r="AD74" s="967"/>
      <c r="AE74" s="967"/>
      <c r="AF74" s="967">
        <v>46469</v>
      </c>
      <c r="AG74" s="967"/>
      <c r="AH74" s="967"/>
      <c r="AI74" s="967"/>
      <c r="AJ74" s="967"/>
      <c r="AK74" s="967">
        <v>12479</v>
      </c>
      <c r="AL74" s="967"/>
      <c r="AM74" s="967"/>
      <c r="AN74" s="967"/>
      <c r="AO74" s="967"/>
      <c r="AP74" s="967" t="s">
        <v>539</v>
      </c>
      <c r="AQ74" s="967"/>
      <c r="AR74" s="967"/>
      <c r="AS74" s="967"/>
      <c r="AT74" s="967"/>
      <c r="AU74" s="967" t="s">
        <v>538</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customHeight="1" hidden="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customHeight="1" hidden="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customHeight="1" hidden="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customHeight="1" hidden="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customHeight="1" hidden="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customHeight="1" hidden="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customHeight="1" hidden="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customHeight="1" hidden="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customHeight="1" hidden="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customHeight="1" hidden="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customHeight="1" hidden="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customHeight="1" hidden="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customHeight="1" hidden="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0"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0"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0"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286</v>
      </c>
      <c r="AG109" s="888"/>
      <c r="AH109" s="888"/>
      <c r="AI109" s="888"/>
      <c r="AJ109" s="889"/>
      <c r="AK109" s="890" t="s">
        <v>285</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286</v>
      </c>
      <c r="BW109" s="888"/>
      <c r="BX109" s="888"/>
      <c r="BY109" s="888"/>
      <c r="BZ109" s="889"/>
      <c r="CA109" s="890" t="s">
        <v>285</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286</v>
      </c>
      <c r="DM109" s="888"/>
      <c r="DN109" s="888"/>
      <c r="DO109" s="888"/>
      <c r="DP109" s="889"/>
      <c r="DQ109" s="890" t="s">
        <v>285</v>
      </c>
      <c r="DR109" s="888"/>
      <c r="DS109" s="888"/>
      <c r="DT109" s="888"/>
      <c r="DU109" s="889"/>
      <c r="DV109" s="890" t="s">
        <v>402</v>
      </c>
      <c r="DW109" s="888"/>
      <c r="DX109" s="888"/>
      <c r="DY109" s="888"/>
      <c r="DZ109" s="919"/>
    </row>
    <row r="110" spans="1:130"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2998242</v>
      </c>
      <c r="AB110" s="873"/>
      <c r="AC110" s="873"/>
      <c r="AD110" s="873"/>
      <c r="AE110" s="874"/>
      <c r="AF110" s="875">
        <v>2728167</v>
      </c>
      <c r="AG110" s="873"/>
      <c r="AH110" s="873"/>
      <c r="AI110" s="873"/>
      <c r="AJ110" s="874"/>
      <c r="AK110" s="875">
        <v>2513129</v>
      </c>
      <c r="AL110" s="873"/>
      <c r="AM110" s="873"/>
      <c r="AN110" s="873"/>
      <c r="AO110" s="874"/>
      <c r="AP110" s="876">
        <v>12.5</v>
      </c>
      <c r="AQ110" s="877"/>
      <c r="AR110" s="877"/>
      <c r="AS110" s="877"/>
      <c r="AT110" s="878"/>
      <c r="AU110" s="920" t="s">
        <v>60</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24080212</v>
      </c>
      <c r="BR110" s="800"/>
      <c r="BS110" s="800"/>
      <c r="BT110" s="800"/>
      <c r="BU110" s="800"/>
      <c r="BV110" s="800">
        <v>24008531</v>
      </c>
      <c r="BW110" s="800"/>
      <c r="BX110" s="800"/>
      <c r="BY110" s="800"/>
      <c r="BZ110" s="800"/>
      <c r="CA110" s="800">
        <v>23139040</v>
      </c>
      <c r="CB110" s="800"/>
      <c r="CC110" s="800"/>
      <c r="CD110" s="800"/>
      <c r="CE110" s="800"/>
      <c r="CF110" s="861">
        <v>115.09999999999999</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0"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2188334</v>
      </c>
      <c r="BR111" s="771"/>
      <c r="BS111" s="771"/>
      <c r="BT111" s="771"/>
      <c r="BU111" s="771"/>
      <c r="BV111" s="771">
        <v>2050456</v>
      </c>
      <c r="BW111" s="771"/>
      <c r="BX111" s="771"/>
      <c r="BY111" s="771"/>
      <c r="BZ111" s="771"/>
      <c r="CA111" s="771">
        <v>2146177</v>
      </c>
      <c r="CB111" s="771"/>
      <c r="CC111" s="771"/>
      <c r="CD111" s="771"/>
      <c r="CE111" s="771"/>
      <c r="CF111" s="848">
        <v>10.699999999999999</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0"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9550596</v>
      </c>
      <c r="BR112" s="771"/>
      <c r="BS112" s="771"/>
      <c r="BT112" s="771"/>
      <c r="BU112" s="771"/>
      <c r="BV112" s="771">
        <v>8395805</v>
      </c>
      <c r="BW112" s="771"/>
      <c r="BX112" s="771"/>
      <c r="BY112" s="771"/>
      <c r="BZ112" s="771"/>
      <c r="CA112" s="771">
        <v>7227094</v>
      </c>
      <c r="CB112" s="771"/>
      <c r="CC112" s="771"/>
      <c r="CD112" s="771"/>
      <c r="CE112" s="771"/>
      <c r="CF112" s="848">
        <v>36</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1734518</v>
      </c>
      <c r="AB113" s="909"/>
      <c r="AC113" s="909"/>
      <c r="AD113" s="909"/>
      <c r="AE113" s="910"/>
      <c r="AF113" s="911">
        <v>1660580</v>
      </c>
      <c r="AG113" s="909"/>
      <c r="AH113" s="909"/>
      <c r="AI113" s="909"/>
      <c r="AJ113" s="910"/>
      <c r="AK113" s="911">
        <v>1408514</v>
      </c>
      <c r="AL113" s="909"/>
      <c r="AM113" s="909"/>
      <c r="AN113" s="909"/>
      <c r="AO113" s="910"/>
      <c r="AP113" s="912">
        <v>7</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373143</v>
      </c>
      <c r="BR113" s="771"/>
      <c r="BS113" s="771"/>
      <c r="BT113" s="771"/>
      <c r="BU113" s="771"/>
      <c r="BV113" s="771">
        <v>317123</v>
      </c>
      <c r="BW113" s="771"/>
      <c r="BX113" s="771"/>
      <c r="BY113" s="771"/>
      <c r="BZ113" s="771"/>
      <c r="CA113" s="771">
        <v>264948</v>
      </c>
      <c r="CB113" s="771"/>
      <c r="CC113" s="771"/>
      <c r="CD113" s="771"/>
      <c r="CE113" s="771"/>
      <c r="CF113" s="848">
        <v>1.3</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84842</v>
      </c>
      <c r="AB114" s="784"/>
      <c r="AC114" s="784"/>
      <c r="AD114" s="784"/>
      <c r="AE114" s="785"/>
      <c r="AF114" s="786">
        <v>61302</v>
      </c>
      <c r="AG114" s="784"/>
      <c r="AH114" s="784"/>
      <c r="AI114" s="784"/>
      <c r="AJ114" s="785"/>
      <c r="AK114" s="786">
        <v>51531</v>
      </c>
      <c r="AL114" s="784"/>
      <c r="AM114" s="784"/>
      <c r="AN114" s="784"/>
      <c r="AO114" s="785"/>
      <c r="AP114" s="754">
        <v>0.29999999999999999</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5865160</v>
      </c>
      <c r="BR114" s="771"/>
      <c r="BS114" s="771"/>
      <c r="BT114" s="771"/>
      <c r="BU114" s="771"/>
      <c r="BV114" s="771">
        <v>5288657</v>
      </c>
      <c r="BW114" s="771"/>
      <c r="BX114" s="771"/>
      <c r="BY114" s="771"/>
      <c r="BZ114" s="771"/>
      <c r="CA114" s="771">
        <v>5062237</v>
      </c>
      <c r="CB114" s="771"/>
      <c r="CC114" s="771"/>
      <c r="CD114" s="771"/>
      <c r="CE114" s="771"/>
      <c r="CF114" s="848">
        <v>25.199999999999999</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412151</v>
      </c>
      <c r="AB115" s="909"/>
      <c r="AC115" s="909"/>
      <c r="AD115" s="909"/>
      <c r="AE115" s="910"/>
      <c r="AF115" s="911">
        <v>92271</v>
      </c>
      <c r="AG115" s="909"/>
      <c r="AH115" s="909"/>
      <c r="AI115" s="909"/>
      <c r="AJ115" s="910"/>
      <c r="AK115" s="911">
        <v>183614</v>
      </c>
      <c r="AL115" s="909"/>
      <c r="AM115" s="909"/>
      <c r="AN115" s="909"/>
      <c r="AO115" s="910"/>
      <c r="AP115" s="912">
        <v>0.90000000000000002</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1562037</v>
      </c>
      <c r="DH115" s="784"/>
      <c r="DI115" s="784"/>
      <c r="DJ115" s="784"/>
      <c r="DK115" s="785"/>
      <c r="DL115" s="786">
        <v>1504719</v>
      </c>
      <c r="DM115" s="784"/>
      <c r="DN115" s="784"/>
      <c r="DO115" s="784"/>
      <c r="DP115" s="785"/>
      <c r="DQ115" s="786">
        <v>1676976</v>
      </c>
      <c r="DR115" s="784"/>
      <c r="DS115" s="784"/>
      <c r="DT115" s="784"/>
      <c r="DU115" s="785"/>
      <c r="DV115" s="754">
        <v>8.3000000000000007</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2658</v>
      </c>
      <c r="AB116" s="784"/>
      <c r="AC116" s="784"/>
      <c r="AD116" s="784"/>
      <c r="AE116" s="785"/>
      <c r="AF116" s="786">
        <v>4376</v>
      </c>
      <c r="AG116" s="784"/>
      <c r="AH116" s="784"/>
      <c r="AI116" s="784"/>
      <c r="AJ116" s="785"/>
      <c r="AK116" s="786">
        <v>1367</v>
      </c>
      <c r="AL116" s="784"/>
      <c r="AM116" s="784"/>
      <c r="AN116" s="784"/>
      <c r="AO116" s="785"/>
      <c r="AP116" s="754">
        <v>0</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626297</v>
      </c>
      <c r="DH116" s="784"/>
      <c r="DI116" s="784"/>
      <c r="DJ116" s="784"/>
      <c r="DK116" s="785"/>
      <c r="DL116" s="786">
        <v>545737</v>
      </c>
      <c r="DM116" s="784"/>
      <c r="DN116" s="784"/>
      <c r="DO116" s="784"/>
      <c r="DP116" s="785"/>
      <c r="DQ116" s="786">
        <v>469201</v>
      </c>
      <c r="DR116" s="784"/>
      <c r="DS116" s="784"/>
      <c r="DT116" s="784"/>
      <c r="DU116" s="785"/>
      <c r="DV116" s="754">
        <v>2.2999999999999998</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5232411</v>
      </c>
      <c r="AB117" s="895"/>
      <c r="AC117" s="895"/>
      <c r="AD117" s="895"/>
      <c r="AE117" s="896"/>
      <c r="AF117" s="898">
        <v>4546696</v>
      </c>
      <c r="AG117" s="895"/>
      <c r="AH117" s="895"/>
      <c r="AI117" s="895"/>
      <c r="AJ117" s="896"/>
      <c r="AK117" s="898">
        <v>4158155</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286</v>
      </c>
      <c r="AG118" s="888"/>
      <c r="AH118" s="888"/>
      <c r="AI118" s="888"/>
      <c r="AJ118" s="889"/>
      <c r="AK118" s="890" t="s">
        <v>285</v>
      </c>
      <c r="AL118" s="888"/>
      <c r="AM118" s="888"/>
      <c r="AN118" s="888"/>
      <c r="AO118" s="889"/>
      <c r="AP118" s="891" t="s">
        <v>402</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430</v>
      </c>
      <c r="BP118" s="838"/>
      <c r="BQ118" s="857">
        <v>42057445</v>
      </c>
      <c r="BR118" s="858"/>
      <c r="BS118" s="858"/>
      <c r="BT118" s="858"/>
      <c r="BU118" s="858"/>
      <c r="BV118" s="858">
        <v>40060572</v>
      </c>
      <c r="BW118" s="858"/>
      <c r="BX118" s="858"/>
      <c r="BY118" s="858"/>
      <c r="BZ118" s="858"/>
      <c r="CA118" s="858">
        <v>37839496</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981250</v>
      </c>
      <c r="BR119" s="800"/>
      <c r="BS119" s="800"/>
      <c r="BT119" s="800"/>
      <c r="BU119" s="800"/>
      <c r="BV119" s="800">
        <v>3298827</v>
      </c>
      <c r="BW119" s="800"/>
      <c r="BX119" s="800"/>
      <c r="BY119" s="800"/>
      <c r="BZ119" s="800"/>
      <c r="CA119" s="800">
        <v>4238789</v>
      </c>
      <c r="CB119" s="800"/>
      <c r="CC119" s="800"/>
      <c r="CD119" s="800"/>
      <c r="CE119" s="800"/>
      <c r="CF119" s="861">
        <v>21.100000000000001</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13651919</v>
      </c>
      <c r="BR120" s="771"/>
      <c r="BS120" s="771"/>
      <c r="BT120" s="771"/>
      <c r="BU120" s="771"/>
      <c r="BV120" s="771">
        <v>15861261</v>
      </c>
      <c r="BW120" s="771"/>
      <c r="BX120" s="771"/>
      <c r="BY120" s="771"/>
      <c r="BZ120" s="771"/>
      <c r="CA120" s="771">
        <v>15495238</v>
      </c>
      <c r="CB120" s="771"/>
      <c r="CC120" s="771"/>
      <c r="CD120" s="771"/>
      <c r="CE120" s="771"/>
      <c r="CF120" s="848">
        <v>77.099999999999994</v>
      </c>
      <c r="CG120" s="849"/>
      <c r="CH120" s="849"/>
      <c r="CI120" s="849"/>
      <c r="CJ120" s="849"/>
      <c r="CK120" s="850" t="s">
        <v>436</v>
      </c>
      <c r="CL120" s="810"/>
      <c r="CM120" s="810"/>
      <c r="CN120" s="810"/>
      <c r="CO120" s="811"/>
      <c r="CP120" s="854" t="s">
        <v>437</v>
      </c>
      <c r="CQ120" s="855"/>
      <c r="CR120" s="855"/>
      <c r="CS120" s="855"/>
      <c r="CT120" s="855"/>
      <c r="CU120" s="855"/>
      <c r="CV120" s="855"/>
      <c r="CW120" s="855"/>
      <c r="CX120" s="855"/>
      <c r="CY120" s="855"/>
      <c r="CZ120" s="855"/>
      <c r="DA120" s="855"/>
      <c r="DB120" s="855"/>
      <c r="DC120" s="855"/>
      <c r="DD120" s="855"/>
      <c r="DE120" s="855"/>
      <c r="DF120" s="856"/>
      <c r="DG120" s="799">
        <v>9550596</v>
      </c>
      <c r="DH120" s="800"/>
      <c r="DI120" s="800"/>
      <c r="DJ120" s="800"/>
      <c r="DK120" s="800"/>
      <c r="DL120" s="800">
        <v>8395805</v>
      </c>
      <c r="DM120" s="800"/>
      <c r="DN120" s="800"/>
      <c r="DO120" s="800"/>
      <c r="DP120" s="800"/>
      <c r="DQ120" s="800">
        <v>7227094</v>
      </c>
      <c r="DR120" s="800"/>
      <c r="DS120" s="800"/>
      <c r="DT120" s="800"/>
      <c r="DU120" s="800"/>
      <c r="DV120" s="801">
        <v>36</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23598916</v>
      </c>
      <c r="BR121" s="858"/>
      <c r="BS121" s="858"/>
      <c r="BT121" s="858"/>
      <c r="BU121" s="858"/>
      <c r="BV121" s="858">
        <v>22552340</v>
      </c>
      <c r="BW121" s="858"/>
      <c r="BX121" s="858"/>
      <c r="BY121" s="858"/>
      <c r="BZ121" s="858"/>
      <c r="CA121" s="858">
        <v>20913713</v>
      </c>
      <c r="CB121" s="858"/>
      <c r="CC121" s="858"/>
      <c r="CD121" s="858"/>
      <c r="CE121" s="858"/>
      <c r="CF121" s="859">
        <v>104.09999999999999</v>
      </c>
      <c r="CG121" s="860"/>
      <c r="CH121" s="860"/>
      <c r="CI121" s="860"/>
      <c r="CJ121" s="860"/>
      <c r="CK121" s="851"/>
      <c r="CL121" s="812"/>
      <c r="CM121" s="812"/>
      <c r="CN121" s="812"/>
      <c r="CO121" s="813"/>
      <c r="CP121" s="828" t="s">
        <v>440</v>
      </c>
      <c r="CQ121" s="829"/>
      <c r="CR121" s="829"/>
      <c r="CS121" s="829"/>
      <c r="CT121" s="829"/>
      <c r="CU121" s="829"/>
      <c r="CV121" s="829"/>
      <c r="CW121" s="829"/>
      <c r="CX121" s="829"/>
      <c r="CY121" s="829"/>
      <c r="CZ121" s="829"/>
      <c r="DA121" s="829"/>
      <c r="DB121" s="829"/>
      <c r="DC121" s="829"/>
      <c r="DD121" s="829"/>
      <c r="DE121" s="829"/>
      <c r="DF121" s="830"/>
      <c r="DG121" s="770" t="s">
        <v>110</v>
      </c>
      <c r="DH121" s="771"/>
      <c r="DI121" s="771"/>
      <c r="DJ121" s="771"/>
      <c r="DK121" s="771"/>
      <c r="DL121" s="771" t="s">
        <v>110</v>
      </c>
      <c r="DM121" s="771"/>
      <c r="DN121" s="771"/>
      <c r="DO121" s="771"/>
      <c r="DP121" s="771"/>
      <c r="DQ121" s="771" t="s">
        <v>110</v>
      </c>
      <c r="DR121" s="771"/>
      <c r="DS121" s="771"/>
      <c r="DT121" s="771"/>
      <c r="DU121" s="771"/>
      <c r="DV121" s="823" t="s">
        <v>110</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38232085</v>
      </c>
      <c r="BR122" s="840"/>
      <c r="BS122" s="840"/>
      <c r="BT122" s="840"/>
      <c r="BU122" s="840"/>
      <c r="BV122" s="840">
        <v>41712428</v>
      </c>
      <c r="BW122" s="840"/>
      <c r="BX122" s="840"/>
      <c r="BY122" s="840"/>
      <c r="BZ122" s="840"/>
      <c r="CA122" s="840">
        <v>40647740</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80719</v>
      </c>
      <c r="AB123" s="784"/>
      <c r="AC123" s="784"/>
      <c r="AD123" s="784"/>
      <c r="AE123" s="785"/>
      <c r="AF123" s="786">
        <v>80560</v>
      </c>
      <c r="AG123" s="784"/>
      <c r="AH123" s="784"/>
      <c r="AI123" s="784"/>
      <c r="AJ123" s="785"/>
      <c r="AK123" s="786">
        <v>76536</v>
      </c>
      <c r="AL123" s="784"/>
      <c r="AM123" s="784"/>
      <c r="AN123" s="784"/>
      <c r="AO123" s="785"/>
      <c r="AP123" s="754">
        <v>0.40000000000000002</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19.199999999999999</v>
      </c>
      <c r="BR123" s="832"/>
      <c r="BS123" s="832"/>
      <c r="BT123" s="832"/>
      <c r="BU123" s="832"/>
      <c r="BV123" s="832" t="s">
        <v>110</v>
      </c>
      <c r="BW123" s="832"/>
      <c r="BX123" s="832"/>
      <c r="BY123" s="832"/>
      <c r="BZ123" s="832"/>
      <c r="CA123" s="832" t="s">
        <v>110</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331432</v>
      </c>
      <c r="AB126" s="784"/>
      <c r="AC126" s="784"/>
      <c r="AD126" s="784"/>
      <c r="AE126" s="785"/>
      <c r="AF126" s="786">
        <v>11711</v>
      </c>
      <c r="AG126" s="784"/>
      <c r="AH126" s="784"/>
      <c r="AI126" s="784"/>
      <c r="AJ126" s="785"/>
      <c r="AK126" s="786">
        <v>107078</v>
      </c>
      <c r="AL126" s="784"/>
      <c r="AM126" s="784"/>
      <c r="AN126" s="784"/>
      <c r="AO126" s="785"/>
      <c r="AP126" s="754">
        <v>0.5</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452</v>
      </c>
      <c r="AY127" s="758"/>
      <c r="AZ127" s="758"/>
      <c r="BA127" s="758"/>
      <c r="BB127" s="758"/>
      <c r="BC127" s="758"/>
      <c r="BD127" s="758"/>
      <c r="BE127" s="759"/>
      <c r="BF127" s="760" t="s">
        <v>110</v>
      </c>
      <c r="BG127" s="761"/>
      <c r="BH127" s="761"/>
      <c r="BI127" s="761"/>
      <c r="BJ127" s="761"/>
      <c r="BK127" s="761"/>
      <c r="BL127" s="762"/>
      <c r="BM127" s="760">
        <v>12.24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1526823</v>
      </c>
      <c r="AB128" s="724"/>
      <c r="AC128" s="724"/>
      <c r="AD128" s="724"/>
      <c r="AE128" s="725"/>
      <c r="AF128" s="726">
        <v>1509013</v>
      </c>
      <c r="AG128" s="724"/>
      <c r="AH128" s="724"/>
      <c r="AI128" s="724"/>
      <c r="AJ128" s="725"/>
      <c r="AK128" s="726">
        <v>1718602</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110</v>
      </c>
      <c r="BG128" s="791"/>
      <c r="BH128" s="791"/>
      <c r="BI128" s="791"/>
      <c r="BJ128" s="791"/>
      <c r="BK128" s="791"/>
      <c r="BL128" s="792"/>
      <c r="BM128" s="790">
        <v>17.239999999999998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0"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22740977</v>
      </c>
      <c r="AB129" s="784"/>
      <c r="AC129" s="784"/>
      <c r="AD129" s="784"/>
      <c r="AE129" s="785"/>
      <c r="AF129" s="786">
        <v>22910161</v>
      </c>
      <c r="AG129" s="784"/>
      <c r="AH129" s="784"/>
      <c r="AI129" s="784"/>
      <c r="AJ129" s="785"/>
      <c r="AK129" s="786">
        <v>22905241</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0"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2887837</v>
      </c>
      <c r="AB130" s="784"/>
      <c r="AC130" s="784"/>
      <c r="AD130" s="784"/>
      <c r="AE130" s="785"/>
      <c r="AF130" s="786">
        <v>2853655</v>
      </c>
      <c r="AG130" s="784"/>
      <c r="AH130" s="784"/>
      <c r="AI130" s="784"/>
      <c r="AJ130" s="785"/>
      <c r="AK130" s="786">
        <v>2808560</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t="s">
        <v>462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0"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19853140</v>
      </c>
      <c r="AB131" s="717"/>
      <c r="AC131" s="717"/>
      <c r="AD131" s="717"/>
      <c r="AE131" s="718"/>
      <c r="AF131" s="719">
        <v>20056506</v>
      </c>
      <c r="AG131" s="717"/>
      <c r="AH131" s="717"/>
      <c r="AI131" s="717"/>
      <c r="AJ131" s="718"/>
      <c r="AK131" s="719">
        <v>20096681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0"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4.1190008230000004</v>
      </c>
      <c r="AB132" s="740"/>
      <c r="AC132" s="740"/>
      <c r="AD132" s="740"/>
      <c r="AE132" s="741"/>
      <c r="AF132" s="742">
        <v>0.91754765299999996</v>
      </c>
      <c r="AG132" s="740"/>
      <c r="AH132" s="740"/>
      <c r="AI132" s="740"/>
      <c r="AJ132" s="741"/>
      <c r="AK132" s="742">
        <v>-1.836158916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0"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4.2000000000000002</v>
      </c>
      <c r="AB133" s="749"/>
      <c r="AC133" s="749"/>
      <c r="AD133" s="749"/>
      <c r="AE133" s="750"/>
      <c r="AF133" s="748">
        <v>2.7000000000000002</v>
      </c>
      <c r="AG133" s="749"/>
      <c r="AH133" s="749"/>
      <c r="AI133" s="749"/>
      <c r="AJ133" s="750"/>
      <c r="AK133" s="748">
        <v>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thickBo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ageMargins left="0.590551181102362" right="0" top="0.590551181102362" bottom="0.590551181102362" header="0.393700787401575" footer="0.393700787401575"/>
  <pageSetup orientation="portrait" paperSize="8" scale="39"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04"/>
  <sheetViews>
    <sheetView showGridLines="0" view="pageBreakPreview" zoomScale="70" zoomScaleNormal="85" zoomScaleSheetLayoutView="70" workbookViewId="0" topLeftCell="A1"/>
  </sheetViews>
  <sheetFormatPr defaultColWidth="0" defaultRowHeight="13.5" customHeight="1" zeroHeight="1"/>
  <cols>
    <col min="1" max="36" width="9" style="242" customWidth="1"/>
    <col min="37" max="16384" width="9" style="241" hidden="1"/>
  </cols>
  <sheetData>
    <row r="1" spans="1:36" ht="13.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ht="13.5"/>
    <row r="3" ht="13.5"/>
    <row r="4" ht="13.5"/>
    <row r="5" ht="13.5"/>
    <row r="6" ht="13.5"/>
    <row r="7" ht="13.5"/>
    <row r="8" ht="13.5"/>
    <row r="9" ht="13.5"/>
    <row r="10" ht="13.5"/>
    <row r="11" ht="13.5"/>
    <row r="12" ht="13.5"/>
    <row r="13" ht="13.5"/>
    <row r="14" ht="13.5"/>
    <row r="15" ht="13.5"/>
    <row r="16" spans="36:36" ht="13.5">
      <c r="AJ16" s="241"/>
    </row>
    <row r="17" spans="36:36" ht="13.5">
      <c r="AJ17" s="241"/>
    </row>
    <row r="18" ht="13.5"/>
    <row r="19" ht="13.5"/>
    <row r="20" spans="35:36" ht="13.5">
      <c r="AI20" s="241"/>
      <c r="AJ20" s="241"/>
    </row>
    <row r="21" spans="36:36" ht="13.5">
      <c r="AJ21" s="241"/>
    </row>
    <row r="22" ht="13.5"/>
    <row r="23" spans="35:36" ht="13.5">
      <c r="AI23" s="241"/>
      <c r="AJ23" s="241"/>
    </row>
    <row r="24" spans="36:36" ht="13.5">
      <c r="AJ24" s="241"/>
    </row>
    <row r="25" spans="36:36" ht="13.5">
      <c r="AJ25" s="241"/>
    </row>
    <row r="26" spans="35:36" ht="13.5">
      <c r="AI26" s="241"/>
      <c r="AJ26" s="241"/>
    </row>
    <row r="27" ht="13.5"/>
    <row r="28" spans="35:36" ht="13.5">
      <c r="AI28" s="241"/>
      <c r="AJ28" s="241"/>
    </row>
    <row r="29" spans="36:36" ht="13.5">
      <c r="AJ29" s="241"/>
    </row>
    <row r="30" ht="13.5"/>
    <row r="31" spans="34:36" ht="13.5">
      <c r="AH31" s="241"/>
      <c r="AI31" s="241"/>
      <c r="AJ31" s="241"/>
    </row>
    <row r="32" ht="13.5"/>
    <row r="33" spans="35:36" ht="13.5">
      <c r="AI33" s="241"/>
      <c r="AJ33" s="241"/>
    </row>
    <row r="34" spans="32:32" ht="13.5">
      <c r="AF34" s="241"/>
    </row>
    <row r="35" spans="28:36" ht="13.5">
      <c r="AB35" s="241"/>
      <c r="AC35" s="241"/>
      <c r="AD35" s="241"/>
      <c r="AF35" s="241"/>
      <c r="AG35" s="241"/>
      <c r="AH35" s="241"/>
      <c r="AI35" s="241"/>
      <c r="AJ35" s="241"/>
    </row>
    <row r="36" ht="13.5"/>
    <row r="37" spans="31:36" ht="13.5">
      <c r="AE37" s="241"/>
      <c r="AJ37" s="241"/>
    </row>
    <row r="38" spans="28:36" ht="13.5">
      <c r="AB38" s="241"/>
      <c r="AC38" s="241"/>
      <c r="AD38" s="241"/>
      <c r="AE38" s="241"/>
      <c r="AG38" s="241"/>
      <c r="AH38" s="241"/>
      <c r="AI38" s="241"/>
      <c r="AJ38" s="241"/>
    </row>
    <row r="39" ht="13.5"/>
    <row r="40" ht="13.5"/>
    <row r="41" ht="13.5"/>
    <row r="42" ht="13.5"/>
    <row r="43" ht="13.5"/>
    <row r="44" ht="13.5"/>
    <row r="45" ht="13.5"/>
    <row r="46" ht="13.5"/>
    <row r="47" ht="13.5"/>
    <row r="48" ht="13.5"/>
    <row r="49" spans="33:36" ht="13.5">
      <c r="AG49" s="241"/>
      <c r="AH49" s="241"/>
      <c r="AI49" s="241"/>
      <c r="AJ49" s="241"/>
    </row>
    <row r="50" ht="13.5"/>
    <row r="51" ht="13.5"/>
    <row r="52" ht="13.5"/>
    <row r="53" ht="13.5"/>
    <row r="54" ht="13.5"/>
    <row r="55" ht="13.5"/>
    <row r="56" ht="13.5"/>
    <row r="57" ht="13.5"/>
    <row r="58" ht="13.5"/>
    <row r="59" ht="13.5"/>
    <row r="60" ht="13.5"/>
    <row r="61" ht="13.5"/>
    <row r="62" ht="13.5"/>
    <row r="63" spans="23:27" ht="13.5">
      <c r="W63" s="241"/>
      <c r="AA63" s="241"/>
    </row>
    <row r="64" spans="22:22" ht="13.5">
      <c r="V64" s="241"/>
    </row>
    <row r="65" spans="24:29" ht="13.5">
      <c r="X65" s="241"/>
      <c r="Z65" s="241"/>
      <c r="AC65" s="241"/>
    </row>
    <row r="66" spans="17:32" ht="13.5">
      <c r="Q66" s="241"/>
      <c r="S66" s="241"/>
      <c r="U66" s="241"/>
      <c r="AF66" s="241"/>
    </row>
    <row r="67" spans="15:36" ht="13.5">
      <c r="O67" s="241"/>
      <c r="P67" s="241"/>
      <c r="R67" s="241"/>
      <c r="T67" s="241"/>
      <c r="Y67" s="241"/>
      <c r="AB67" s="241"/>
      <c r="AD67" s="241"/>
      <c r="AE67" s="241"/>
      <c r="AG67" s="241"/>
      <c r="AH67" s="241"/>
      <c r="AI67" s="241"/>
      <c r="AJ67" s="241"/>
    </row>
    <row r="68" ht="13.5"/>
    <row r="69" ht="13.5"/>
    <row r="70" ht="13.5"/>
    <row r="71" ht="13.5"/>
    <row r="72" spans="36:36" ht="13.5">
      <c r="AJ72" s="241"/>
    </row>
    <row r="73" spans="36:36" ht="13.5">
      <c r="AJ73" s="241"/>
    </row>
    <row r="74" ht="13.5"/>
    <row r="75" ht="13.5"/>
    <row r="76" ht="13.5"/>
    <row r="77" ht="13.5"/>
    <row r="78" ht="13.5"/>
    <row r="79" ht="13.5"/>
    <row r="80" ht="13.5"/>
    <row r="81" ht="13.5"/>
    <row r="82" ht="13.5"/>
    <row r="83" ht="13.5"/>
    <row r="84" ht="13.5"/>
    <row r="85" ht="13.5"/>
    <row r="86" ht="13.5"/>
    <row r="87" ht="13.5"/>
    <row r="88" ht="13.5"/>
    <row r="89" ht="13.5"/>
    <row r="90" ht="13.5"/>
    <row r="91" ht="13.5"/>
    <row r="92" ht="13.5"/>
    <row r="93" ht="13.5"/>
    <row r="94" ht="13.5"/>
    <row r="95" ht="13.5"/>
    <row r="96" spans="27:27" ht="13.5">
      <c r="AA96" s="241"/>
    </row>
    <row r="97" spans="27:27" ht="13.5">
      <c r="AA97" s="241"/>
    </row>
    <row r="98" spans="27:27" ht="13.5" hidden="1">
      <c r="AA98" s="241"/>
    </row>
    <row r="99" spans="27:27" ht="13.5" hidden="1">
      <c r="AA99" s="241"/>
    </row>
    <row r="100" ht="13.5" hidden="1"/>
    <row r="101" spans="24:29" ht="12" customHeight="1" hidden="1">
      <c r="X101" s="241"/>
      <c r="Y101" s="241"/>
      <c r="Z101" s="241"/>
      <c r="AC101" s="241"/>
    </row>
    <row r="102" spans="29:32" ht="1.5" customHeight="1" hidden="1">
      <c r="AC102" s="241"/>
      <c r="AF102" s="241"/>
    </row>
    <row r="103" spans="28:36" ht="13.5" hidden="1">
      <c r="AB103" s="241"/>
      <c r="AD103" s="241"/>
      <c r="AE103" s="241"/>
      <c r="AF103" s="241"/>
      <c r="AG103" s="241"/>
      <c r="AH103" s="241"/>
      <c r="AI103" s="241"/>
      <c r="AJ103" s="241"/>
    </row>
    <row r="104" spans="30:36" ht="13.5" hidden="1">
      <c r="AD104" s="241"/>
      <c r="AE104" s="241"/>
      <c r="AG104" s="241"/>
      <c r="AH104" s="241"/>
      <c r="AI104" s="241"/>
      <c r="AJ104" s="241"/>
    </row>
    <row r="105" ht="12.75" customHeight="1" hidden="1"/>
    <row r="106" ht="13.5" hidden="1"/>
    <row r="107" ht="13.5" hidden="1"/>
    <row r="108" ht="13.5" hidden="1"/>
    <row r="109" ht="13.5" hidden="1"/>
    <row r="110" ht="13.5" hidden="1"/>
  </sheetData>
  <sheetProtection password="979D" sheet="1" objects="1" scenarios="1"/>
  <printOptions horizontalCentered="1" verticalCentered="1"/>
  <pageMargins left="0" right="0" top="0" bottom="0" header="0" footer="0"/>
  <pageSetup orientation="landscape" paperSize="9" scale="45" r:id="rId2"/>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H67"/>
  <sheetViews>
    <sheetView showGridLines="0" zoomScale="70" zoomScaleNormal="70" zoomScaleSheetLayoutView="55" workbookViewId="0" topLeftCell="A1"/>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ht="13.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ht="13.5"/>
    <row r="3" ht="13.5"/>
    <row r="4" spans="18:34" ht="13.5">
      <c r="R4" s="241"/>
      <c r="S4" s="241"/>
      <c r="T4" s="241"/>
      <c r="U4" s="241"/>
      <c r="V4" s="241"/>
      <c r="W4" s="241"/>
      <c r="X4" s="241"/>
      <c r="Y4" s="241"/>
      <c r="Z4" s="241"/>
      <c r="AA4" s="241"/>
      <c r="AB4" s="241"/>
      <c r="AC4" s="241"/>
      <c r="AD4" s="241"/>
      <c r="AE4" s="241"/>
      <c r="AF4" s="241"/>
      <c r="AG4" s="241"/>
      <c r="AH4" s="241"/>
    </row>
    <row r="5" spans="18:34" ht="13.5">
      <c r="R5" s="241"/>
      <c r="S5" s="241"/>
      <c r="T5" s="241"/>
      <c r="U5" s="241"/>
      <c r="V5" s="241"/>
      <c r="W5" s="241"/>
      <c r="X5" s="241"/>
      <c r="Y5" s="241"/>
      <c r="Z5" s="241"/>
      <c r="AA5" s="241"/>
      <c r="AB5" s="241"/>
      <c r="AC5" s="241"/>
      <c r="AD5" s="241"/>
      <c r="AE5" s="241"/>
      <c r="AF5" s="241"/>
      <c r="AG5" s="241"/>
      <c r="AH5" s="241"/>
    </row>
    <row r="6" ht="13.5"/>
    <row r="7" ht="13.5"/>
    <row r="8" ht="13.5"/>
    <row r="9" ht="13.5"/>
    <row r="10" ht="13.5"/>
    <row r="11" ht="13.5"/>
    <row r="12" ht="13.5"/>
    <row r="13" ht="13.5"/>
    <row r="14" ht="13.5"/>
    <row r="15" ht="13.5"/>
    <row r="16" ht="13.5"/>
    <row r="17" ht="13.5"/>
    <row r="18" spans="9:34" ht="13.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ht="13.5"/>
    <row r="20" ht="13.5"/>
    <row r="21" spans="34:34" ht="13.5">
      <c r="AH21" s="241"/>
    </row>
    <row r="22" spans="31:34" ht="13.5">
      <c r="AE22" s="241"/>
      <c r="AF22" s="241"/>
      <c r="AG22" s="241"/>
      <c r="AH22" s="241"/>
    </row>
    <row r="23" spans="21:34" ht="13.5">
      <c r="U23" s="241"/>
      <c r="V23" s="241"/>
      <c r="W23" s="241"/>
      <c r="X23" s="241"/>
      <c r="Y23" s="241"/>
      <c r="Z23" s="241"/>
      <c r="AA23" s="241"/>
      <c r="AB23" s="241"/>
      <c r="AC23" s="241"/>
      <c r="AD23" s="241"/>
      <c r="AE23" s="241"/>
      <c r="AF23" s="241"/>
      <c r="AG23" s="241"/>
      <c r="AH23" s="241"/>
    </row>
    <row r="24" ht="13.5"/>
    <row r="25" ht="13.5"/>
    <row r="26" ht="13.5"/>
    <row r="27" ht="13.5"/>
    <row r="28" ht="13.5"/>
    <row r="29" ht="13.5"/>
    <row r="30" ht="13.5"/>
    <row r="31" ht="13.5"/>
    <row r="32" ht="13.5"/>
    <row r="33" ht="13.5"/>
    <row r="34" ht="13.5"/>
    <row r="35" spans="22:34" ht="13.5">
      <c r="V35" s="241"/>
      <c r="W35" s="241"/>
      <c r="X35" s="241"/>
      <c r="Y35" s="241"/>
      <c r="Z35" s="241"/>
      <c r="AA35" s="241"/>
      <c r="AB35" s="241"/>
      <c r="AC35" s="241"/>
      <c r="AD35" s="241"/>
      <c r="AE35" s="241"/>
      <c r="AF35" s="241"/>
      <c r="AG35" s="241"/>
      <c r="AH35" s="241"/>
    </row>
    <row r="36" ht="13.5"/>
    <row r="37" spans="34:34" ht="13.5">
      <c r="AH37" s="241"/>
    </row>
    <row r="38" spans="31:34" ht="13.5">
      <c r="AE38" s="241"/>
      <c r="AF38" s="241"/>
      <c r="AG38" s="241"/>
      <c r="AH38" s="241"/>
    </row>
    <row r="39" ht="13.5"/>
    <row r="40" ht="13.5"/>
    <row r="41" ht="13.5"/>
    <row r="42" ht="13.5"/>
    <row r="43" spans="15:34" ht="13.5">
      <c r="O43" s="241"/>
      <c r="P43" s="241"/>
      <c r="Q43" s="241"/>
      <c r="R43" s="241"/>
      <c r="S43" s="241"/>
      <c r="T43" s="241"/>
      <c r="U43" s="241"/>
      <c r="V43" s="241"/>
      <c r="W43" s="241"/>
      <c r="X43" s="241"/>
      <c r="Y43" s="241"/>
      <c r="Z43" s="241"/>
      <c r="AA43" s="241"/>
      <c r="AB43" s="241"/>
      <c r="AC43" s="241"/>
      <c r="AD43" s="241"/>
      <c r="AE43" s="241"/>
      <c r="AF43" s="241"/>
      <c r="AG43" s="241"/>
      <c r="AH43" s="241"/>
    </row>
    <row r="44" spans="34:34" ht="13.5">
      <c r="AH44" s="241"/>
    </row>
    <row r="45" ht="13.5"/>
    <row r="46" spans="23:34" ht="13.5">
      <c r="W46" s="241"/>
      <c r="X46" s="241"/>
      <c r="Y46" s="241"/>
      <c r="Z46" s="241"/>
      <c r="AA46" s="241"/>
      <c r="AB46" s="241"/>
      <c r="AC46" s="241"/>
      <c r="AD46" s="241"/>
      <c r="AE46" s="241"/>
      <c r="AF46" s="241"/>
      <c r="AG46" s="241"/>
      <c r="AH46" s="241"/>
    </row>
    <row r="47" ht="13.5"/>
    <row r="48" ht="13.5"/>
    <row r="49" ht="13.5"/>
    <row r="50" spans="22:34" ht="13.5">
      <c r="V50" s="241"/>
      <c r="W50" s="241"/>
      <c r="X50" s="241"/>
      <c r="Y50" s="241"/>
      <c r="Z50" s="241"/>
      <c r="AA50" s="241"/>
      <c r="AB50" s="241"/>
      <c r="AC50" s="241"/>
      <c r="AD50" s="241"/>
      <c r="AE50" s="241"/>
      <c r="AF50" s="241"/>
      <c r="AG50" s="241"/>
      <c r="AH50" s="241"/>
    </row>
    <row r="51" ht="13.5"/>
    <row r="52" ht="13.5"/>
    <row r="53" spans="34:34" ht="13.5">
      <c r="AH53" s="241"/>
    </row>
    <row r="54" ht="13.5"/>
    <row r="55" ht="13.5"/>
    <row r="56" ht="13.5"/>
    <row r="57" ht="13.5"/>
    <row r="58" ht="13.5"/>
    <row r="59" ht="13.5"/>
    <row r="60" ht="13.5"/>
    <row r="61" ht="13.5"/>
    <row r="62" ht="13.5"/>
    <row r="63" ht="13.5"/>
    <row r="64" ht="13.5"/>
    <row r="65" ht="13.5"/>
    <row r="66" ht="13.5"/>
    <row r="67" spans="25:34" ht="13.5">
      <c r="Y67" s="241"/>
      <c r="Z67" s="241"/>
      <c r="AA67" s="241"/>
      <c r="AB67" s="241"/>
      <c r="AC67" s="241"/>
      <c r="AD67" s="241"/>
      <c r="AE67" s="241"/>
      <c r="AF67" s="241"/>
      <c r="AG67" s="241"/>
      <c r="AH67" s="241"/>
    </row>
    <row r="68" ht="13.5"/>
    <row r="69" ht="13.5"/>
    <row r="70" ht="13.5"/>
    <row r="71" ht="13.5"/>
    <row r="72" ht="13.5"/>
    <row r="73" ht="13.5"/>
    <row r="74" ht="13.5"/>
    <row r="75" ht="13.5"/>
    <row r="76" ht="13.5"/>
    <row r="77" ht="13.5"/>
    <row r="78" ht="13.5"/>
    <row r="79" ht="13.5"/>
    <row r="80" ht="13.5"/>
    <row r="81" ht="13.5"/>
    <row r="82" ht="13.5"/>
    <row r="83" ht="13.5"/>
    <row r="84" ht="13.5"/>
    <row r="85" ht="13.5"/>
    <row r="86" ht="13.5"/>
    <row r="87" ht="13.5"/>
    <row r="88" ht="13.5"/>
    <row r="89" ht="13.5" customHeight="1" hidden="1"/>
    <row r="90" ht="13.5" customHeight="1" hidden="1"/>
    <row r="91" ht="13.5" customHeight="1" hidden="1"/>
    <row r="92" ht="13.5" customHeight="1" hidden="1"/>
    <row r="93" ht="13.5" customHeight="1" hidden="1"/>
    <row r="94" ht="13.5" customHeight="1" hidden="1"/>
    <row r="95" ht="13.5" customHeight="1" hidden="1"/>
    <row r="96" ht="13.5" customHeight="1" hidden="1"/>
    <row r="97" ht="13.5" customHeight="1" hidden="1"/>
    <row r="98" ht="13.5" customHeight="1" hidden="1"/>
    <row r="99" ht="13.5" customHeight="1" hidden="1"/>
    <row r="100" ht="13.5" customHeight="1" hidden="1"/>
    <row r="101" ht="13.5" customHeight="1" hidden="1"/>
    <row r="102" ht="13.5" customHeight="1" hidden="1"/>
  </sheetData>
  <sheetProtection password="979D" sheet="1" objects="1" scenarios="1"/>
  <printOptions horizontalCentered="1" verticalCentered="1"/>
  <pageMargins left="0" right="0" top="0" bottom="0" header="0" footer="0"/>
  <pageSetup horizontalDpi="300" verticalDpi="300" orientation="landscape" paperSize="9" scale="48" r:id="rId2"/>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73"/>
  <sheetViews>
    <sheetView showGridLines="0" view="pageBreakPreview" zoomScale="70" zoomScaleNormal="100" zoomScaleSheetLayoutView="70" workbookViewId="0" topLeftCell="A1"/>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5:16" ht="13.5">
      <c r="O1" s="244"/>
      <c r="P1" s="244"/>
    </row>
    <row r="2" spans="15:16" ht="13.5">
      <c r="O2" s="244"/>
      <c r="P2" s="244"/>
    </row>
    <row r="3" spans="15:16" ht="13.5">
      <c r="O3" s="244"/>
      <c r="P3" s="244"/>
    </row>
    <row r="4" spans="15:16" ht="13.5">
      <c r="O4" s="244"/>
      <c r="P4" s="244"/>
    </row>
    <row r="5" spans="1:15" ht="17.25">
      <c r="A5" s="245" t="s">
        <v>467</v>
      </c>
      <c r="B5" s="246"/>
      <c r="C5" s="246"/>
      <c r="D5" s="246"/>
      <c r="E5" s="246"/>
      <c r="F5" s="246"/>
      <c r="G5" s="246"/>
      <c r="H5" s="246"/>
      <c r="I5" s="246"/>
      <c r="J5" s="246"/>
      <c r="K5" s="246"/>
      <c r="L5" s="246"/>
      <c r="M5" s="246"/>
      <c r="N5" s="246"/>
      <c r="O5" s="247"/>
    </row>
    <row r="6" spans="1:14" ht="13.5">
      <c r="A6" s="248"/>
      <c r="B6" s="244"/>
      <c r="C6" s="244"/>
      <c r="D6" s="244"/>
      <c r="E6" s="244"/>
      <c r="F6" s="244"/>
      <c r="G6" s="249" t="s">
        <v>468</v>
      </c>
      <c r="H6" s="249"/>
      <c r="I6" s="249"/>
      <c r="J6" s="249"/>
      <c r="K6" s="244"/>
      <c r="L6" s="244"/>
      <c r="M6" s="244"/>
      <c r="N6" s="244"/>
    </row>
    <row r="7" spans="1:14" ht="13.5">
      <c r="A7" s="248"/>
      <c r="B7" s="244"/>
      <c r="C7" s="244"/>
      <c r="D7" s="244"/>
      <c r="E7" s="244"/>
      <c r="F7" s="244"/>
      <c r="G7" s="251"/>
      <c r="H7" s="252"/>
      <c r="I7" s="252"/>
      <c r="J7" s="253"/>
      <c r="K7" s="1119" t="s">
        <v>469</v>
      </c>
      <c r="L7" s="254"/>
      <c r="M7" s="255" t="s">
        <v>470</v>
      </c>
      <c r="N7" s="256"/>
    </row>
    <row r="8" spans="1:14" ht="13.5">
      <c r="A8" s="248"/>
      <c r="B8" s="244"/>
      <c r="C8" s="244"/>
      <c r="D8" s="244"/>
      <c r="E8" s="244"/>
      <c r="F8" s="244"/>
      <c r="G8" s="257"/>
      <c r="H8" s="258"/>
      <c r="I8" s="258"/>
      <c r="J8" s="259"/>
      <c r="K8" s="1120"/>
      <c r="L8" s="260" t="s">
        <v>471</v>
      </c>
      <c r="M8" s="261" t="s">
        <v>472</v>
      </c>
      <c r="N8" s="262" t="s">
        <v>473</v>
      </c>
    </row>
    <row r="9" spans="1:14" ht="13.5">
      <c r="A9" s="248"/>
      <c r="B9" s="244"/>
      <c r="C9" s="244"/>
      <c r="D9" s="244"/>
      <c r="E9" s="244"/>
      <c r="F9" s="244"/>
      <c r="G9" s="1133" t="s">
        <v>474</v>
      </c>
      <c r="H9" s="1134"/>
      <c r="I9" s="1134"/>
      <c r="J9" s="1135"/>
      <c r="K9" s="263">
        <v>6843785</v>
      </c>
      <c r="L9" s="264">
        <v>57328</v>
      </c>
      <c r="M9" s="265">
        <v>58961</v>
      </c>
      <c r="N9" s="266">
        <v>-2.7999999999999998</v>
      </c>
    </row>
    <row r="10" spans="1:14" ht="13.5">
      <c r="A10" s="248"/>
      <c r="B10" s="244"/>
      <c r="C10" s="244"/>
      <c r="D10" s="244"/>
      <c r="E10" s="244"/>
      <c r="F10" s="244"/>
      <c r="G10" s="1133" t="s">
        <v>475</v>
      </c>
      <c r="H10" s="1134"/>
      <c r="I10" s="1134"/>
      <c r="J10" s="1135"/>
      <c r="K10" s="267">
        <v>289424</v>
      </c>
      <c r="L10" s="268">
        <v>2424</v>
      </c>
      <c r="M10" s="269">
        <v>3996</v>
      </c>
      <c r="N10" s="270">
        <v>-39.299999999999997</v>
      </c>
    </row>
    <row r="11" spans="1:14" ht="13.5" customHeight="1">
      <c r="A11" s="248"/>
      <c r="B11" s="244"/>
      <c r="C11" s="244"/>
      <c r="D11" s="244"/>
      <c r="E11" s="244"/>
      <c r="F11" s="244"/>
      <c r="G11" s="1133" t="s">
        <v>476</v>
      </c>
      <c r="H11" s="1134"/>
      <c r="I11" s="1134"/>
      <c r="J11" s="1135"/>
      <c r="K11" s="267">
        <v>14035</v>
      </c>
      <c r="L11" s="268">
        <v>118</v>
      </c>
      <c r="M11" s="269">
        <v>3773</v>
      </c>
      <c r="N11" s="270">
        <v>-96.900000000000006</v>
      </c>
    </row>
    <row r="12" spans="1:14" ht="13.5" customHeight="1">
      <c r="A12" s="248"/>
      <c r="B12" s="244"/>
      <c r="C12" s="244"/>
      <c r="D12" s="244"/>
      <c r="E12" s="244"/>
      <c r="F12" s="244"/>
      <c r="G12" s="1133" t="s">
        <v>477</v>
      </c>
      <c r="H12" s="1134"/>
      <c r="I12" s="1134"/>
      <c r="J12" s="1135"/>
      <c r="K12" s="267" t="s">
        <v>478</v>
      </c>
      <c r="L12" s="268" t="s">
        <v>478</v>
      </c>
      <c r="M12" s="269">
        <v>594</v>
      </c>
      <c r="N12" s="270" t="s">
        <v>478</v>
      </c>
    </row>
    <row r="13" spans="1:14" ht="13.5" customHeight="1">
      <c r="A13" s="248"/>
      <c r="B13" s="244"/>
      <c r="C13" s="244"/>
      <c r="D13" s="244"/>
      <c r="E13" s="244"/>
      <c r="F13" s="244"/>
      <c r="G13" s="1133" t="s">
        <v>479</v>
      </c>
      <c r="H13" s="1134"/>
      <c r="I13" s="1134"/>
      <c r="J13" s="1135"/>
      <c r="K13" s="267" t="s">
        <v>478</v>
      </c>
      <c r="L13" s="268" t="s">
        <v>478</v>
      </c>
      <c r="M13" s="269">
        <v>1</v>
      </c>
      <c r="N13" s="270" t="s">
        <v>478</v>
      </c>
    </row>
    <row r="14" spans="1:14" ht="13.5" customHeight="1">
      <c r="A14" s="248"/>
      <c r="B14" s="244"/>
      <c r="C14" s="244"/>
      <c r="D14" s="244"/>
      <c r="E14" s="244"/>
      <c r="F14" s="244"/>
      <c r="G14" s="1133" t="s">
        <v>480</v>
      </c>
      <c r="H14" s="1134"/>
      <c r="I14" s="1134"/>
      <c r="J14" s="1135"/>
      <c r="K14" s="267">
        <v>336011</v>
      </c>
      <c r="L14" s="268">
        <v>2815</v>
      </c>
      <c r="M14" s="269">
        <v>2438</v>
      </c>
      <c r="N14" s="270">
        <v>15.5</v>
      </c>
    </row>
    <row r="15" spans="1:14" ht="13.5" customHeight="1">
      <c r="A15" s="248"/>
      <c r="B15" s="244"/>
      <c r="C15" s="244"/>
      <c r="D15" s="244"/>
      <c r="E15" s="244"/>
      <c r="F15" s="244"/>
      <c r="G15" s="1133" t="s">
        <v>481</v>
      </c>
      <c r="H15" s="1134"/>
      <c r="I15" s="1134"/>
      <c r="J15" s="1135"/>
      <c r="K15" s="267">
        <v>26857</v>
      </c>
      <c r="L15" s="268">
        <v>225</v>
      </c>
      <c r="M15" s="269">
        <v>1435</v>
      </c>
      <c r="N15" s="270">
        <v>-84.299999999999997</v>
      </c>
    </row>
    <row r="16" spans="1:14" ht="13.5">
      <c r="A16" s="248"/>
      <c r="B16" s="244"/>
      <c r="C16" s="244"/>
      <c r="D16" s="244"/>
      <c r="E16" s="244"/>
      <c r="F16" s="244"/>
      <c r="G16" s="1136" t="s">
        <v>482</v>
      </c>
      <c r="H16" s="1137"/>
      <c r="I16" s="1137"/>
      <c r="J16" s="1138"/>
      <c r="K16" s="268">
        <v>-477127</v>
      </c>
      <c r="L16" s="268">
        <v>-3997</v>
      </c>
      <c r="M16" s="269">
        <v>-6041</v>
      </c>
      <c r="N16" s="270">
        <v>-33.799999999999997</v>
      </c>
    </row>
    <row r="17" spans="1:14" ht="13.5">
      <c r="A17" s="248"/>
      <c r="B17" s="244"/>
      <c r="C17" s="244"/>
      <c r="D17" s="244"/>
      <c r="E17" s="244"/>
      <c r="F17" s="244"/>
      <c r="G17" s="1136" t="s">
        <v>170</v>
      </c>
      <c r="H17" s="1137"/>
      <c r="I17" s="1137"/>
      <c r="J17" s="1138"/>
      <c r="K17" s="268">
        <v>7032985</v>
      </c>
      <c r="L17" s="268">
        <v>58913</v>
      </c>
      <c r="M17" s="269">
        <v>65157</v>
      </c>
      <c r="N17" s="270">
        <v>-9.5999999999999996</v>
      </c>
    </row>
    <row r="18" spans="1:14" ht="13.5">
      <c r="A18" s="248"/>
      <c r="B18" s="244"/>
      <c r="C18" s="244"/>
      <c r="D18" s="244"/>
      <c r="E18" s="244"/>
      <c r="F18" s="244"/>
      <c r="G18" s="244"/>
      <c r="H18" s="244"/>
      <c r="I18" s="244"/>
      <c r="J18" s="244"/>
      <c r="K18" s="244"/>
      <c r="L18" s="244"/>
      <c r="M18" s="271"/>
      <c r="N18" s="271"/>
    </row>
    <row r="19" spans="1:14" ht="13.5">
      <c r="A19" s="248"/>
      <c r="B19" s="244"/>
      <c r="C19" s="244"/>
      <c r="D19" s="244"/>
      <c r="E19" s="244"/>
      <c r="F19" s="244"/>
      <c r="G19" s="244" t="s">
        <v>483</v>
      </c>
      <c r="H19" s="244"/>
      <c r="I19" s="244"/>
      <c r="J19" s="244"/>
      <c r="K19" s="244"/>
      <c r="L19" s="244"/>
      <c r="M19" s="244"/>
      <c r="N19" s="244"/>
    </row>
    <row r="20" spans="1:14" ht="13.5">
      <c r="A20" s="248"/>
      <c r="B20" s="244"/>
      <c r="C20" s="244"/>
      <c r="D20" s="244"/>
      <c r="E20" s="244"/>
      <c r="F20" s="244"/>
      <c r="G20" s="272"/>
      <c r="H20" s="273"/>
      <c r="I20" s="273"/>
      <c r="J20" s="274"/>
      <c r="K20" s="275" t="s">
        <v>484</v>
      </c>
      <c r="L20" s="276" t="s">
        <v>485</v>
      </c>
      <c r="M20" s="277" t="s">
        <v>486</v>
      </c>
      <c r="N20" s="278"/>
    </row>
    <row r="21" spans="1:16" s="284" customFormat="1" ht="13.5">
      <c r="A21" s="279"/>
      <c r="B21" s="249"/>
      <c r="C21" s="249"/>
      <c r="D21" s="249"/>
      <c r="E21" s="249"/>
      <c r="F21" s="249"/>
      <c r="G21" s="1130" t="s">
        <v>487</v>
      </c>
      <c r="H21" s="1131"/>
      <c r="I21" s="1131"/>
      <c r="J21" s="1132"/>
      <c r="K21" s="280">
        <v>5.21</v>
      </c>
      <c r="L21" s="281">
        <v>6.3799999999999999</v>
      </c>
      <c r="M21" s="282">
        <v>-1.1699999999999999</v>
      </c>
      <c r="N21" s="249"/>
      <c r="O21" s="283"/>
      <c r="P21" s="279"/>
    </row>
    <row r="22" spans="1:16" s="284" customFormat="1" ht="13.5">
      <c r="A22" s="279"/>
      <c r="B22" s="249"/>
      <c r="C22" s="249"/>
      <c r="D22" s="249"/>
      <c r="E22" s="249"/>
      <c r="F22" s="249"/>
      <c r="G22" s="1130" t="s">
        <v>488</v>
      </c>
      <c r="H22" s="1131"/>
      <c r="I22" s="1131"/>
      <c r="J22" s="1132"/>
      <c r="K22" s="285">
        <v>101.5</v>
      </c>
      <c r="L22" s="286">
        <v>99.200000000000003</v>
      </c>
      <c r="M22" s="287">
        <v>2.2999999999999998</v>
      </c>
      <c r="N22" s="271"/>
      <c r="O22" s="283"/>
      <c r="P22" s="279"/>
    </row>
    <row r="23" spans="1:16" s="284" customFormat="1" ht="13.5">
      <c r="A23" s="279"/>
      <c r="B23" s="249"/>
      <c r="C23" s="249"/>
      <c r="D23" s="249"/>
      <c r="E23" s="249"/>
      <c r="F23" s="249"/>
      <c r="G23" s="249"/>
      <c r="H23" s="249"/>
      <c r="I23" s="249"/>
      <c r="J23" s="249"/>
      <c r="K23" s="249"/>
      <c r="L23" s="271"/>
      <c r="M23" s="271"/>
      <c r="N23" s="271"/>
      <c r="O23" s="283"/>
      <c r="P23" s="279"/>
    </row>
    <row r="24" spans="1:16" s="284" customFormat="1" ht="13.5">
      <c r="A24" s="279"/>
      <c r="B24" s="249"/>
      <c r="C24" s="249"/>
      <c r="D24" s="249"/>
      <c r="E24" s="249"/>
      <c r="F24" s="249"/>
      <c r="G24" s="249"/>
      <c r="H24" s="249"/>
      <c r="I24" s="249"/>
      <c r="J24" s="249"/>
      <c r="K24" s="249"/>
      <c r="L24" s="271"/>
      <c r="M24" s="271"/>
      <c r="N24" s="271"/>
      <c r="O24" s="283"/>
      <c r="P24" s="279"/>
    </row>
    <row r="25" spans="1:16" s="284" customFormat="1" ht="13.5">
      <c r="A25" s="288"/>
      <c r="B25" s="289"/>
      <c r="C25" s="289"/>
      <c r="D25" s="289"/>
      <c r="E25" s="289"/>
      <c r="F25" s="289"/>
      <c r="G25" s="289"/>
      <c r="H25" s="289"/>
      <c r="I25" s="289"/>
      <c r="J25" s="289"/>
      <c r="K25" s="289"/>
      <c r="L25" s="290"/>
      <c r="M25" s="290"/>
      <c r="N25" s="290"/>
      <c r="O25" s="291"/>
      <c r="P25" s="279"/>
    </row>
    <row r="26" spans="1:16" s="284" customFormat="1" ht="13.5">
      <c r="A26" s="249"/>
      <c r="B26" s="249"/>
      <c r="C26" s="249"/>
      <c r="D26" s="249"/>
      <c r="E26" s="249"/>
      <c r="F26" s="249"/>
      <c r="G26" s="249"/>
      <c r="H26" s="249"/>
      <c r="I26" s="249"/>
      <c r="J26" s="249"/>
      <c r="K26" s="249"/>
      <c r="L26" s="271"/>
      <c r="M26" s="271"/>
      <c r="N26" s="271"/>
      <c r="O26" s="249"/>
      <c r="P26" s="249"/>
    </row>
    <row r="27" spans="11:16" ht="13.5">
      <c r="K27" s="244"/>
      <c r="L27" s="244"/>
      <c r="M27" s="244"/>
      <c r="N27" s="244"/>
      <c r="O27" s="244"/>
      <c r="P27" s="244"/>
    </row>
    <row r="28" spans="1:15" ht="17.25">
      <c r="A28" s="245" t="s">
        <v>489</v>
      </c>
      <c r="B28" s="246"/>
      <c r="C28" s="246"/>
      <c r="D28" s="246"/>
      <c r="E28" s="246"/>
      <c r="F28" s="246"/>
      <c r="G28" s="246"/>
      <c r="H28" s="246"/>
      <c r="I28" s="246"/>
      <c r="J28" s="246"/>
      <c r="K28" s="246"/>
      <c r="L28" s="246"/>
      <c r="M28" s="246"/>
      <c r="N28" s="246"/>
      <c r="O28" s="292"/>
    </row>
    <row r="29" spans="1:15" ht="13.5">
      <c r="A29" s="248"/>
      <c r="B29" s="244"/>
      <c r="C29" s="244"/>
      <c r="D29" s="244"/>
      <c r="E29" s="244"/>
      <c r="F29" s="244"/>
      <c r="G29" s="249" t="s">
        <v>490</v>
      </c>
      <c r="H29" s="249"/>
      <c r="I29" s="249"/>
      <c r="J29" s="249"/>
      <c r="K29" s="244"/>
      <c r="L29" s="244"/>
      <c r="M29" s="244"/>
      <c r="N29" s="244"/>
      <c r="O29" s="293"/>
    </row>
    <row r="30" spans="1:14" ht="13.5">
      <c r="A30" s="248"/>
      <c r="B30" s="244"/>
      <c r="C30" s="244"/>
      <c r="D30" s="244"/>
      <c r="E30" s="244"/>
      <c r="F30" s="244"/>
      <c r="G30" s="251"/>
      <c r="H30" s="252"/>
      <c r="I30" s="252"/>
      <c r="J30" s="253"/>
      <c r="K30" s="1119" t="s">
        <v>469</v>
      </c>
      <c r="L30" s="254"/>
      <c r="M30" s="255" t="s">
        <v>470</v>
      </c>
      <c r="N30" s="256"/>
    </row>
    <row r="31" spans="1:14" ht="13.5">
      <c r="A31" s="248"/>
      <c r="B31" s="244"/>
      <c r="C31" s="244"/>
      <c r="D31" s="244"/>
      <c r="E31" s="244"/>
      <c r="F31" s="244"/>
      <c r="G31" s="257"/>
      <c r="H31" s="258"/>
      <c r="I31" s="258"/>
      <c r="J31" s="259"/>
      <c r="K31" s="1120"/>
      <c r="L31" s="260" t="s">
        <v>471</v>
      </c>
      <c r="M31" s="261" t="s">
        <v>472</v>
      </c>
      <c r="N31" s="262" t="s">
        <v>473</v>
      </c>
    </row>
    <row r="32" spans="1:14" ht="27" customHeight="1">
      <c r="A32" s="248"/>
      <c r="B32" s="244"/>
      <c r="C32" s="244"/>
      <c r="D32" s="244"/>
      <c r="E32" s="244"/>
      <c r="F32" s="244"/>
      <c r="G32" s="1121" t="s">
        <v>491</v>
      </c>
      <c r="H32" s="1122"/>
      <c r="I32" s="1122"/>
      <c r="J32" s="1123"/>
      <c r="K32" s="294">
        <v>2513129</v>
      </c>
      <c r="L32" s="294">
        <v>21052</v>
      </c>
      <c r="M32" s="295">
        <v>38103</v>
      </c>
      <c r="N32" s="296">
        <v>-44.700000000000003</v>
      </c>
    </row>
    <row r="33" spans="1:14" ht="13.5" customHeight="1">
      <c r="A33" s="248"/>
      <c r="B33" s="244"/>
      <c r="C33" s="244"/>
      <c r="D33" s="244"/>
      <c r="E33" s="244"/>
      <c r="F33" s="244"/>
      <c r="G33" s="1121" t="s">
        <v>492</v>
      </c>
      <c r="H33" s="1122"/>
      <c r="I33" s="1122"/>
      <c r="J33" s="1123"/>
      <c r="K33" s="294" t="s">
        <v>478</v>
      </c>
      <c r="L33" s="294" t="s">
        <v>478</v>
      </c>
      <c r="M33" s="295" t="s">
        <v>478</v>
      </c>
      <c r="N33" s="296" t="s">
        <v>478</v>
      </c>
    </row>
    <row r="34" spans="1:14" ht="27" customHeight="1">
      <c r="A34" s="248"/>
      <c r="B34" s="244"/>
      <c r="C34" s="244"/>
      <c r="D34" s="244"/>
      <c r="E34" s="244"/>
      <c r="F34" s="244"/>
      <c r="G34" s="1121" t="s">
        <v>493</v>
      </c>
      <c r="H34" s="1122"/>
      <c r="I34" s="1122"/>
      <c r="J34" s="1123"/>
      <c r="K34" s="294" t="s">
        <v>478</v>
      </c>
      <c r="L34" s="294" t="s">
        <v>478</v>
      </c>
      <c r="M34" s="295">
        <v>32</v>
      </c>
      <c r="N34" s="296" t="s">
        <v>478</v>
      </c>
    </row>
    <row r="35" spans="1:14" ht="27" customHeight="1">
      <c r="A35" s="248"/>
      <c r="B35" s="244"/>
      <c r="C35" s="244"/>
      <c r="D35" s="244"/>
      <c r="E35" s="244"/>
      <c r="F35" s="244"/>
      <c r="G35" s="1121" t="s">
        <v>494</v>
      </c>
      <c r="H35" s="1122"/>
      <c r="I35" s="1122"/>
      <c r="J35" s="1123"/>
      <c r="K35" s="294">
        <v>1408514</v>
      </c>
      <c r="L35" s="294">
        <v>11799</v>
      </c>
      <c r="M35" s="295">
        <v>9772</v>
      </c>
      <c r="N35" s="296">
        <v>20.699999999999999</v>
      </c>
    </row>
    <row r="36" spans="1:14" ht="27" customHeight="1">
      <c r="A36" s="248"/>
      <c r="B36" s="244"/>
      <c r="C36" s="244"/>
      <c r="D36" s="244"/>
      <c r="E36" s="244"/>
      <c r="F36" s="244"/>
      <c r="G36" s="1121" t="s">
        <v>495</v>
      </c>
      <c r="H36" s="1122"/>
      <c r="I36" s="1122"/>
      <c r="J36" s="1123"/>
      <c r="K36" s="294">
        <v>51531</v>
      </c>
      <c r="L36" s="294">
        <v>432</v>
      </c>
      <c r="M36" s="295">
        <v>1367</v>
      </c>
      <c r="N36" s="296">
        <v>-68.400000000000006</v>
      </c>
    </row>
    <row r="37" spans="1:14" ht="13.5" customHeight="1">
      <c r="A37" s="248"/>
      <c r="B37" s="244"/>
      <c r="C37" s="244"/>
      <c r="D37" s="244"/>
      <c r="E37" s="244"/>
      <c r="F37" s="244"/>
      <c r="G37" s="1121" t="s">
        <v>496</v>
      </c>
      <c r="H37" s="1122"/>
      <c r="I37" s="1122"/>
      <c r="J37" s="1123"/>
      <c r="K37" s="294">
        <v>183614</v>
      </c>
      <c r="L37" s="294">
        <v>1538</v>
      </c>
      <c r="M37" s="295">
        <v>888</v>
      </c>
      <c r="N37" s="296">
        <v>73.200000000000003</v>
      </c>
    </row>
    <row r="38" spans="1:15" ht="27" customHeight="1">
      <c r="A38" s="248"/>
      <c r="B38" s="244"/>
      <c r="C38" s="244"/>
      <c r="D38" s="244"/>
      <c r="E38" s="244"/>
      <c r="F38" s="244"/>
      <c r="G38" s="1124" t="s">
        <v>497</v>
      </c>
      <c r="H38" s="1125"/>
      <c r="I38" s="1125"/>
      <c r="J38" s="1126"/>
      <c r="K38" s="297">
        <v>1367</v>
      </c>
      <c r="L38" s="297">
        <v>11</v>
      </c>
      <c r="M38" s="298">
        <v>2</v>
      </c>
      <c r="N38" s="299">
        <v>450</v>
      </c>
      <c r="O38" s="293"/>
    </row>
    <row r="39" spans="1:15" ht="13.5">
      <c r="A39" s="248"/>
      <c r="B39" s="244"/>
      <c r="C39" s="244"/>
      <c r="D39" s="244"/>
      <c r="E39" s="244"/>
      <c r="F39" s="244"/>
      <c r="G39" s="1124" t="s">
        <v>498</v>
      </c>
      <c r="H39" s="1125"/>
      <c r="I39" s="1125"/>
      <c r="J39" s="1126"/>
      <c r="K39" s="300">
        <v>-1718602</v>
      </c>
      <c r="L39" s="300">
        <v>-14396</v>
      </c>
      <c r="M39" s="301">
        <v>-6931</v>
      </c>
      <c r="N39" s="302">
        <v>107.7</v>
      </c>
      <c r="O39" s="293"/>
    </row>
    <row r="40" spans="1:15" ht="27" customHeight="1">
      <c r="A40" s="248"/>
      <c r="B40" s="244"/>
      <c r="C40" s="244"/>
      <c r="D40" s="244"/>
      <c r="E40" s="244"/>
      <c r="F40" s="244"/>
      <c r="G40" s="1121" t="s">
        <v>499</v>
      </c>
      <c r="H40" s="1122"/>
      <c r="I40" s="1122"/>
      <c r="J40" s="1123"/>
      <c r="K40" s="300">
        <v>-2808560</v>
      </c>
      <c r="L40" s="300">
        <v>-23526</v>
      </c>
      <c r="M40" s="301">
        <v>-31548</v>
      </c>
      <c r="N40" s="302">
        <v>-25.399999999999999</v>
      </c>
      <c r="O40" s="293"/>
    </row>
    <row r="41" spans="1:15" ht="13.5">
      <c r="A41" s="248"/>
      <c r="B41" s="244"/>
      <c r="C41" s="244"/>
      <c r="D41" s="244"/>
      <c r="E41" s="244"/>
      <c r="F41" s="244"/>
      <c r="G41" s="1127" t="s">
        <v>280</v>
      </c>
      <c r="H41" s="1128"/>
      <c r="I41" s="1128"/>
      <c r="J41" s="1129"/>
      <c r="K41" s="294">
        <v>-369007</v>
      </c>
      <c r="L41" s="300">
        <v>-3091</v>
      </c>
      <c r="M41" s="301">
        <v>11686</v>
      </c>
      <c r="N41" s="302">
        <v>-126.5</v>
      </c>
      <c r="O41" s="293"/>
    </row>
    <row r="42" spans="1:15" ht="13.5">
      <c r="A42" s="248"/>
      <c r="B42" s="244"/>
      <c r="C42" s="244"/>
      <c r="D42" s="244"/>
      <c r="E42" s="244"/>
      <c r="F42" s="244"/>
      <c r="G42" s="303" t="s">
        <v>500</v>
      </c>
      <c r="H42" s="244"/>
      <c r="I42" s="244"/>
      <c r="J42" s="244"/>
      <c r="K42" s="244"/>
      <c r="L42" s="244"/>
      <c r="M42" s="271"/>
      <c r="N42" s="271"/>
      <c r="O42" s="293"/>
    </row>
    <row r="43" spans="1:15" ht="13.5">
      <c r="A43" s="248"/>
      <c r="B43" s="244"/>
      <c r="C43" s="244"/>
      <c r="D43" s="244"/>
      <c r="E43" s="244"/>
      <c r="F43" s="244"/>
      <c r="G43" s="244"/>
      <c r="H43" s="244"/>
      <c r="I43" s="244"/>
      <c r="J43" s="244"/>
      <c r="K43" s="244"/>
      <c r="L43" s="304"/>
      <c r="M43" s="271"/>
      <c r="N43" s="244"/>
      <c r="O43" s="293"/>
    </row>
    <row r="44" spans="1:14" ht="13.5">
      <c r="A44" s="248"/>
      <c r="B44" s="244"/>
      <c r="C44" s="244"/>
      <c r="D44" s="244"/>
      <c r="E44" s="244"/>
      <c r="F44" s="244"/>
      <c r="G44" s="244"/>
      <c r="H44" s="244"/>
      <c r="I44" s="244"/>
      <c r="J44" s="244"/>
      <c r="K44" s="244"/>
      <c r="L44" s="244"/>
      <c r="M44" s="271"/>
      <c r="N44" s="244"/>
    </row>
    <row r="45" spans="1:16" ht="13.5">
      <c r="A45" s="246"/>
      <c r="B45" s="246"/>
      <c r="C45" s="246"/>
      <c r="D45" s="246"/>
      <c r="E45" s="246"/>
      <c r="F45" s="246"/>
      <c r="G45" s="246"/>
      <c r="H45" s="246"/>
      <c r="I45" s="246"/>
      <c r="J45" s="246"/>
      <c r="K45" s="246"/>
      <c r="L45" s="246"/>
      <c r="M45" s="305"/>
      <c r="N45" s="246"/>
      <c r="O45" s="246"/>
      <c r="P45" s="244"/>
    </row>
    <row r="46" spans="1:16" ht="13.5">
      <c r="A46" s="306"/>
      <c r="B46" s="306"/>
      <c r="C46" s="306"/>
      <c r="D46" s="306"/>
      <c r="E46" s="306"/>
      <c r="F46" s="306"/>
      <c r="G46" s="306"/>
      <c r="H46" s="306"/>
      <c r="I46" s="306"/>
      <c r="J46" s="306"/>
      <c r="K46" s="306"/>
      <c r="L46" s="306"/>
      <c r="M46" s="306"/>
      <c r="N46" s="306"/>
      <c r="O46" s="306"/>
      <c r="P46" s="244"/>
    </row>
    <row r="47" spans="1:14" ht="17.25" customHeight="1">
      <c r="A47" s="307" t="s">
        <v>501</v>
      </c>
      <c r="B47" s="244"/>
      <c r="C47" s="244"/>
      <c r="D47" s="244"/>
      <c r="E47" s="244"/>
      <c r="F47" s="244"/>
      <c r="G47" s="244"/>
      <c r="H47" s="244"/>
      <c r="I47" s="244"/>
      <c r="J47" s="244"/>
      <c r="K47" s="244"/>
      <c r="L47" s="244"/>
      <c r="M47" s="244"/>
      <c r="N47" s="244"/>
    </row>
    <row r="48" spans="1:14" ht="13.5">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4" t="s">
        <v>469</v>
      </c>
      <c r="J49" s="1116" t="s">
        <v>503</v>
      </c>
      <c r="K49" s="1117"/>
      <c r="L49" s="1117"/>
      <c r="M49" s="1117"/>
      <c r="N49" s="1118"/>
    </row>
    <row r="50" spans="1:14" ht="13.5">
      <c r="A50" s="248"/>
      <c r="B50" s="244"/>
      <c r="C50" s="244"/>
      <c r="D50" s="244"/>
      <c r="E50" s="244"/>
      <c r="F50" s="244"/>
      <c r="G50" s="312"/>
      <c r="H50" s="313"/>
      <c r="I50" s="1115"/>
      <c r="J50" s="314" t="s">
        <v>504</v>
      </c>
      <c r="K50" s="315" t="s">
        <v>505</v>
      </c>
      <c r="L50" s="316" t="s">
        <v>506</v>
      </c>
      <c r="M50" s="317" t="s">
        <v>507</v>
      </c>
      <c r="N50" s="318" t="s">
        <v>508</v>
      </c>
    </row>
    <row r="51" spans="1:14" ht="13.5">
      <c r="A51" s="248"/>
      <c r="B51" s="244"/>
      <c r="C51" s="244"/>
      <c r="D51" s="244"/>
      <c r="E51" s="244"/>
      <c r="F51" s="244"/>
      <c r="G51" s="310" t="s">
        <v>509</v>
      </c>
      <c r="H51" s="311"/>
      <c r="I51" s="319">
        <v>5524410</v>
      </c>
      <c r="J51" s="320">
        <v>47774</v>
      </c>
      <c r="K51" s="321">
        <v>91.5</v>
      </c>
      <c r="L51" s="322">
        <v>35965</v>
      </c>
      <c r="M51" s="323">
        <v>4.7000000000000002</v>
      </c>
      <c r="N51" s="324">
        <v>86.799999999999997</v>
      </c>
    </row>
    <row r="52" spans="1:14" ht="13.5">
      <c r="A52" s="248"/>
      <c r="B52" s="244"/>
      <c r="C52" s="244"/>
      <c r="D52" s="244"/>
      <c r="E52" s="244"/>
      <c r="F52" s="244"/>
      <c r="G52" s="325"/>
      <c r="H52" s="326" t="s">
        <v>510</v>
      </c>
      <c r="I52" s="327">
        <v>3166819</v>
      </c>
      <c r="J52" s="328">
        <v>27386</v>
      </c>
      <c r="K52" s="329">
        <v>47.200000000000003</v>
      </c>
      <c r="L52" s="330">
        <v>20136</v>
      </c>
      <c r="M52" s="331">
        <v>1.6000000000000001</v>
      </c>
      <c r="N52" s="332">
        <v>45.600000000000001</v>
      </c>
    </row>
    <row r="53" spans="1:14" ht="13.5">
      <c r="A53" s="248"/>
      <c r="B53" s="244"/>
      <c r="C53" s="244"/>
      <c r="D53" s="244"/>
      <c r="E53" s="244"/>
      <c r="F53" s="244"/>
      <c r="G53" s="310" t="s">
        <v>511</v>
      </c>
      <c r="H53" s="311"/>
      <c r="I53" s="319">
        <v>4031413</v>
      </c>
      <c r="J53" s="320">
        <v>34900</v>
      </c>
      <c r="K53" s="321">
        <v>-26.899999999999999</v>
      </c>
      <c r="L53" s="322">
        <v>41433</v>
      </c>
      <c r="M53" s="323">
        <v>15.199999999999999</v>
      </c>
      <c r="N53" s="324">
        <v>-42.100000000000001</v>
      </c>
    </row>
    <row r="54" spans="1:14" ht="13.5">
      <c r="A54" s="248"/>
      <c r="B54" s="244"/>
      <c r="C54" s="244"/>
      <c r="D54" s="244"/>
      <c r="E54" s="244"/>
      <c r="F54" s="244"/>
      <c r="G54" s="325"/>
      <c r="H54" s="326" t="s">
        <v>510</v>
      </c>
      <c r="I54" s="327">
        <v>997710</v>
      </c>
      <c r="J54" s="328">
        <v>8637</v>
      </c>
      <c r="K54" s="329">
        <v>-68.5</v>
      </c>
      <c r="L54" s="330">
        <v>22351</v>
      </c>
      <c r="M54" s="331">
        <v>11</v>
      </c>
      <c r="N54" s="332">
        <v>-79.5</v>
      </c>
    </row>
    <row r="55" spans="1:14" ht="13.5">
      <c r="A55" s="248"/>
      <c r="B55" s="244"/>
      <c r="C55" s="244"/>
      <c r="D55" s="244"/>
      <c r="E55" s="244"/>
      <c r="F55" s="244"/>
      <c r="G55" s="310" t="s">
        <v>512</v>
      </c>
      <c r="H55" s="311"/>
      <c r="I55" s="319">
        <v>8802827</v>
      </c>
      <c r="J55" s="320">
        <v>74480</v>
      </c>
      <c r="K55" s="321">
        <v>113.40000000000001</v>
      </c>
      <c r="L55" s="322">
        <v>43493</v>
      </c>
      <c r="M55" s="323">
        <v>5</v>
      </c>
      <c r="N55" s="324">
        <v>108.40000000000001</v>
      </c>
    </row>
    <row r="56" spans="1:14" ht="13.5">
      <c r="A56" s="248"/>
      <c r="B56" s="244"/>
      <c r="C56" s="244"/>
      <c r="D56" s="244"/>
      <c r="E56" s="244"/>
      <c r="F56" s="244"/>
      <c r="G56" s="325"/>
      <c r="H56" s="326" t="s">
        <v>510</v>
      </c>
      <c r="I56" s="327">
        <v>4857957</v>
      </c>
      <c r="J56" s="328">
        <v>41103</v>
      </c>
      <c r="K56" s="329">
        <v>375.89999999999998</v>
      </c>
      <c r="L56" s="330">
        <v>23254</v>
      </c>
      <c r="M56" s="331">
        <v>4</v>
      </c>
      <c r="N56" s="332">
        <v>371.89999999999998</v>
      </c>
    </row>
    <row r="57" spans="1:14" ht="13.5">
      <c r="A57" s="248"/>
      <c r="B57" s="244"/>
      <c r="C57" s="244"/>
      <c r="D57" s="244"/>
      <c r="E57" s="244"/>
      <c r="F57" s="244"/>
      <c r="G57" s="310" t="s">
        <v>513</v>
      </c>
      <c r="H57" s="311"/>
      <c r="I57" s="319">
        <v>5110947</v>
      </c>
      <c r="J57" s="320">
        <v>43059</v>
      </c>
      <c r="K57" s="321">
        <v>-42.200000000000003</v>
      </c>
      <c r="L57" s="322">
        <v>50840</v>
      </c>
      <c r="M57" s="323">
        <v>16.899999999999999</v>
      </c>
      <c r="N57" s="324">
        <v>-59.100000000000001</v>
      </c>
    </row>
    <row r="58" spans="1:14" ht="13.5">
      <c r="A58" s="248"/>
      <c r="B58" s="244"/>
      <c r="C58" s="244"/>
      <c r="D58" s="244"/>
      <c r="E58" s="244"/>
      <c r="F58" s="244"/>
      <c r="G58" s="325"/>
      <c r="H58" s="326" t="s">
        <v>510</v>
      </c>
      <c r="I58" s="327">
        <v>2958157</v>
      </c>
      <c r="J58" s="328">
        <v>24922</v>
      </c>
      <c r="K58" s="329">
        <v>-39.399999999999999</v>
      </c>
      <c r="L58" s="330">
        <v>25367</v>
      </c>
      <c r="M58" s="331">
        <v>9.0999999999999996</v>
      </c>
      <c r="N58" s="332">
        <v>-48.5</v>
      </c>
    </row>
    <row r="59" spans="1:14" ht="13.5">
      <c r="A59" s="248"/>
      <c r="B59" s="244"/>
      <c r="C59" s="244"/>
      <c r="D59" s="244"/>
      <c r="E59" s="244"/>
      <c r="F59" s="244"/>
      <c r="G59" s="310" t="s">
        <v>514</v>
      </c>
      <c r="H59" s="311"/>
      <c r="I59" s="319">
        <v>2912000</v>
      </c>
      <c r="J59" s="320">
        <v>24393</v>
      </c>
      <c r="K59" s="321">
        <v>-43.299999999999997</v>
      </c>
      <c r="L59" s="322">
        <v>53605</v>
      </c>
      <c r="M59" s="323">
        <v>5.4000000000000004</v>
      </c>
      <c r="N59" s="324">
        <v>-48.700000000000003</v>
      </c>
    </row>
    <row r="60" spans="1:14" ht="13.5">
      <c r="A60" s="248"/>
      <c r="B60" s="244"/>
      <c r="C60" s="244"/>
      <c r="D60" s="244"/>
      <c r="E60" s="244"/>
      <c r="F60" s="244"/>
      <c r="G60" s="325"/>
      <c r="H60" s="326" t="s">
        <v>510</v>
      </c>
      <c r="I60" s="333">
        <v>1934029</v>
      </c>
      <c r="J60" s="328">
        <v>16201</v>
      </c>
      <c r="K60" s="329">
        <v>-35</v>
      </c>
      <c r="L60" s="330">
        <v>28343</v>
      </c>
      <c r="M60" s="331">
        <v>11.699999999999999</v>
      </c>
      <c r="N60" s="332">
        <v>-46.700000000000003</v>
      </c>
    </row>
    <row r="61" spans="1:14" ht="13.5">
      <c r="A61" s="248"/>
      <c r="B61" s="244"/>
      <c r="C61" s="244"/>
      <c r="D61" s="244"/>
      <c r="E61" s="244"/>
      <c r="F61" s="244"/>
      <c r="G61" s="310" t="s">
        <v>515</v>
      </c>
      <c r="H61" s="334"/>
      <c r="I61" s="335">
        <v>5276319</v>
      </c>
      <c r="J61" s="336">
        <v>44921</v>
      </c>
      <c r="K61" s="337">
        <v>18.5</v>
      </c>
      <c r="L61" s="338">
        <v>45067</v>
      </c>
      <c r="M61" s="339">
        <v>9.4000000000000004</v>
      </c>
      <c r="N61" s="324">
        <v>9.0999999999999996</v>
      </c>
    </row>
    <row r="62" spans="1:14" ht="13.5">
      <c r="A62" s="248"/>
      <c r="B62" s="244"/>
      <c r="C62" s="244"/>
      <c r="D62" s="244"/>
      <c r="E62" s="244"/>
      <c r="F62" s="244"/>
      <c r="G62" s="325"/>
      <c r="H62" s="326" t="s">
        <v>510</v>
      </c>
      <c r="I62" s="327">
        <v>2782934</v>
      </c>
      <c r="J62" s="328">
        <v>23650</v>
      </c>
      <c r="K62" s="329">
        <v>56</v>
      </c>
      <c r="L62" s="330">
        <v>23890</v>
      </c>
      <c r="M62" s="331">
        <v>7.5</v>
      </c>
      <c r="N62" s="332">
        <v>48.5</v>
      </c>
    </row>
    <row r="63" spans="1:14" ht="13.5">
      <c r="A63" s="248"/>
      <c r="B63" s="244"/>
      <c r="C63" s="244"/>
      <c r="D63" s="244"/>
      <c r="E63" s="244"/>
      <c r="F63" s="244"/>
      <c r="G63" s="244"/>
      <c r="H63" s="244"/>
      <c r="I63" s="244"/>
      <c r="J63" s="244"/>
      <c r="K63" s="244"/>
      <c r="L63" s="244"/>
      <c r="M63" s="244"/>
      <c r="N63" s="244"/>
    </row>
    <row r="64" spans="1:14" ht="13.5">
      <c r="A64" s="248"/>
      <c r="B64" s="244"/>
      <c r="C64" s="244"/>
      <c r="D64" s="244"/>
      <c r="E64" s="244"/>
      <c r="F64" s="244"/>
      <c r="G64" s="244"/>
      <c r="H64" s="244"/>
      <c r="I64" s="244"/>
      <c r="J64" s="244"/>
      <c r="K64" s="244"/>
      <c r="L64" s="244"/>
      <c r="M64" s="244"/>
      <c r="N64" s="244"/>
    </row>
    <row r="65" spans="1:14" ht="13.5">
      <c r="A65" s="248"/>
      <c r="B65" s="244"/>
      <c r="C65" s="244"/>
      <c r="D65" s="244"/>
      <c r="E65" s="244"/>
      <c r="F65" s="244"/>
      <c r="G65" s="244"/>
      <c r="H65" s="244"/>
      <c r="I65" s="244"/>
      <c r="J65" s="244"/>
      <c r="K65" s="244"/>
      <c r="L65" s="244"/>
      <c r="M65" s="244"/>
      <c r="N65" s="244"/>
    </row>
    <row r="66" spans="1:15" ht="13.5">
      <c r="A66" s="340"/>
      <c r="B66" s="306"/>
      <c r="C66" s="306"/>
      <c r="D66" s="306"/>
      <c r="E66" s="306"/>
      <c r="F66" s="306"/>
      <c r="G66" s="306"/>
      <c r="H66" s="306"/>
      <c r="I66" s="306"/>
      <c r="J66" s="306"/>
      <c r="K66" s="306"/>
      <c r="L66" s="306"/>
      <c r="M66" s="306"/>
      <c r="N66" s="306"/>
      <c r="O66" s="341"/>
    </row>
    <row r="67" spans="7:16" ht="13.5" customHeight="1" hidden="1">
      <c r="G67" s="244"/>
      <c r="H67" s="244"/>
      <c r="I67" s="244"/>
      <c r="J67" s="244"/>
      <c r="K67" s="244"/>
      <c r="L67" s="244"/>
      <c r="M67" s="244"/>
      <c r="N67" s="244"/>
      <c r="O67" s="244"/>
      <c r="P67" s="244"/>
    </row>
    <row r="68" spans="7:14" ht="13.5" customHeight="1" hidden="1">
      <c r="G68" s="244"/>
      <c r="H68" s="244"/>
      <c r="I68" s="244"/>
      <c r="J68" s="244"/>
      <c r="K68" s="244"/>
      <c r="L68" s="244"/>
      <c r="M68" s="244"/>
      <c r="N68" s="244"/>
    </row>
    <row r="69" spans="7:14" ht="13.5" customHeight="1" hidden="1">
      <c r="G69" s="244"/>
      <c r="H69" s="244"/>
      <c r="I69" s="244"/>
      <c r="J69" s="244"/>
      <c r="K69" s="244"/>
      <c r="L69" s="244"/>
      <c r="M69" s="244"/>
      <c r="N69" s="244"/>
    </row>
    <row r="70" spans="7:14" ht="13.5" hidden="1">
      <c r="G70" s="244"/>
      <c r="H70" s="244"/>
      <c r="I70" s="244"/>
      <c r="J70" s="244"/>
      <c r="K70" s="244"/>
      <c r="L70" s="244"/>
      <c r="M70" s="244"/>
      <c r="N70" s="244"/>
    </row>
    <row r="71" spans="7:14" ht="13.5" hidden="1">
      <c r="G71" s="244"/>
      <c r="H71" s="244"/>
      <c r="I71" s="244"/>
      <c r="J71" s="244"/>
      <c r="K71" s="244"/>
      <c r="L71" s="244"/>
      <c r="M71" s="244"/>
      <c r="N71" s="244"/>
    </row>
    <row r="72" spans="7:14" ht="13.5" hidden="1">
      <c r="G72" s="244"/>
      <c r="H72" s="244"/>
      <c r="I72" s="244"/>
      <c r="J72" s="244"/>
      <c r="K72" s="244"/>
      <c r="L72" s="244"/>
      <c r="M72" s="244"/>
      <c r="N72" s="244"/>
    </row>
    <row r="73" spans="7:14" ht="13.5" hidden="1">
      <c r="G73" s="244"/>
      <c r="H73" s="244"/>
      <c r="I73" s="244"/>
      <c r="J73" s="244"/>
      <c r="K73" s="244"/>
      <c r="L73" s="244"/>
      <c r="M73" s="244"/>
      <c r="N73" s="244"/>
    </row>
    <row r="74" ht="13.5"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rintOptions horizontalCentered="1"/>
  <pageMargins left="0.393700787401575" right="0.196850393700787" top="0.393700787401575" bottom="0.31496062992126" header="0.511811023622047" footer="0"/>
  <pageSetup orientation="landscape" paperSize="9" scale="61" r:id="rId2"/>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MasterSheet">
    <pageSetUpPr fitToPage="1"/>
  </sheetPr>
  <dimension ref="B45:J49"/>
  <sheetViews>
    <sheetView showGridLines="0" zoomScale="70" zoomScaleNormal="70" zoomScaleSheetLayoutView="100" workbookViewId="0" topLeftCell="A1"/>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3.1800000000000002</v>
      </c>
      <c r="G47" s="12">
        <v>8.7599999999999998</v>
      </c>
      <c r="H47" s="12">
        <v>9.2599999999999998</v>
      </c>
      <c r="I47" s="12">
        <v>7.9100000000000001</v>
      </c>
      <c r="J47" s="13">
        <v>10.93</v>
      </c>
    </row>
    <row r="48" spans="2:10" ht="57.75" customHeight="1">
      <c r="B48" s="14"/>
      <c r="C48" s="1141" t="s">
        <v>4</v>
      </c>
      <c r="D48" s="1141"/>
      <c r="E48" s="1142"/>
      <c r="F48" s="15">
        <v>3.6600000000000001</v>
      </c>
      <c r="G48" s="16">
        <v>3.0600000000000001</v>
      </c>
      <c r="H48" s="16">
        <v>3.0800000000000001</v>
      </c>
      <c r="I48" s="16">
        <v>5.5599999999999996</v>
      </c>
      <c r="J48" s="17">
        <v>5.1699999999999999</v>
      </c>
    </row>
    <row r="49" spans="2:10" ht="57.75" customHeight="1" thickBot="1">
      <c r="B49" s="18"/>
      <c r="C49" s="1143" t="s">
        <v>5</v>
      </c>
      <c r="D49" s="1143"/>
      <c r="E49" s="1144"/>
      <c r="F49" s="19" t="s">
        <v>522</v>
      </c>
      <c r="G49" s="20">
        <v>5.0599999999999996</v>
      </c>
      <c r="H49" s="20">
        <v>0.42999999999999999</v>
      </c>
      <c r="I49" s="20">
        <v>1.22</v>
      </c>
      <c r="J49" s="21">
        <v>2.6299999999999999</v>
      </c>
    </row>
    <row r="50" ht="13.5" customHeight="1"/>
    <row r="51" ht="13.5" customHeight="1" hidden="1"/>
    <row r="52" ht="13.5" customHeight="1" hidden="1"/>
    <row r="53" ht="13.5" customHeight="1" hidden="1"/>
  </sheetData>
  <sheetProtection password="979D" sheet="1" objects="1" scenarios="1"/>
  <mergeCells count="3">
    <mergeCell ref="C47:E47"/>
    <mergeCell ref="C48:E48"/>
    <mergeCell ref="C49:E49"/>
  </mergeCells>
  <printOptions horizontalCentered="1"/>
  <pageMargins left="0" right="0" top="0.196850393700787" bottom="0" header="0" footer="0"/>
  <pageSetup horizontalDpi="300" verticalDpi="300" orientation="landscape" paperSize="9" scale="64" r:id="rId2"/>
  <headerFooter alignWithMargins="0">
    <oddFooter>&amp;C&amp;P/&amp;N</oddFooter>
  </headerFooter>
  <rowBreaks count="1" manualBreakCount="1">
    <brk id="51" max="15" man="1"/>
  </rowBreaks>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MasterSheet5">
    <pageSetUpPr fitToPage="1"/>
  </sheetPr>
  <dimension ref="A1:P45"/>
  <sheetViews>
    <sheetView showGridLines="0" zoomScale="70" zoomScaleNormal="70" zoomScaleSheetLayoutView="100" workbookViewId="0" topLeftCell="A1"/>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523</v>
      </c>
      <c r="D34" s="1151"/>
      <c r="E34" s="1152"/>
      <c r="F34" s="32" t="s">
        <v>524</v>
      </c>
      <c r="G34" s="33" t="s">
        <v>525</v>
      </c>
      <c r="H34" s="33" t="s">
        <v>526</v>
      </c>
      <c r="I34" s="33" t="s">
        <v>527</v>
      </c>
      <c r="J34" s="34" t="s">
        <v>528</v>
      </c>
      <c r="K34" s="22"/>
      <c r="L34" s="22"/>
      <c r="M34" s="22"/>
      <c r="N34" s="22"/>
      <c r="O34" s="22"/>
      <c r="P34" s="22"/>
    </row>
    <row r="35" spans="1:16" ht="39" customHeight="1">
      <c r="A35" s="22"/>
      <c r="B35" s="35"/>
      <c r="C35" s="1145" t="s">
        <v>529</v>
      </c>
      <c r="D35" s="1146"/>
      <c r="E35" s="1147"/>
      <c r="F35" s="36" t="s">
        <v>478</v>
      </c>
      <c r="G35" s="37" t="s">
        <v>478</v>
      </c>
      <c r="H35" s="37">
        <v>0</v>
      </c>
      <c r="I35" s="37">
        <v>28.359999999999999</v>
      </c>
      <c r="J35" s="38">
        <v>53.280000000000001</v>
      </c>
      <c r="K35" s="22"/>
      <c r="L35" s="22"/>
      <c r="M35" s="22"/>
      <c r="N35" s="22"/>
      <c r="O35" s="22"/>
      <c r="P35" s="22"/>
    </row>
    <row r="36" spans="1:16" ht="39" customHeight="1">
      <c r="A36" s="22"/>
      <c r="B36" s="35"/>
      <c r="C36" s="1145" t="s">
        <v>530</v>
      </c>
      <c r="D36" s="1146"/>
      <c r="E36" s="1147"/>
      <c r="F36" s="36">
        <v>3.6600000000000001</v>
      </c>
      <c r="G36" s="37">
        <v>3.0499999999999998</v>
      </c>
      <c r="H36" s="37">
        <v>3.0800000000000001</v>
      </c>
      <c r="I36" s="37">
        <v>5.5499999999999998</v>
      </c>
      <c r="J36" s="38">
        <v>5.04</v>
      </c>
      <c r="K36" s="22"/>
      <c r="L36" s="22"/>
      <c r="M36" s="22"/>
      <c r="N36" s="22"/>
      <c r="O36" s="22"/>
      <c r="P36" s="22"/>
    </row>
    <row r="37" spans="1:16" ht="39" customHeight="1">
      <c r="A37" s="22"/>
      <c r="B37" s="35"/>
      <c r="C37" s="1145" t="s">
        <v>531</v>
      </c>
      <c r="D37" s="1146"/>
      <c r="E37" s="1147"/>
      <c r="F37" s="36">
        <v>0.11</v>
      </c>
      <c r="G37" s="37">
        <v>0</v>
      </c>
      <c r="H37" s="37">
        <v>0.16</v>
      </c>
      <c r="I37" s="37">
        <v>0.37</v>
      </c>
      <c r="J37" s="38">
        <v>0.28000000000000003</v>
      </c>
      <c r="K37" s="22"/>
      <c r="L37" s="22"/>
      <c r="M37" s="22"/>
      <c r="N37" s="22"/>
      <c r="O37" s="22"/>
      <c r="P37" s="22"/>
    </row>
    <row r="38" spans="1:16" ht="39" customHeight="1">
      <c r="A38" s="22"/>
      <c r="B38" s="35"/>
      <c r="C38" s="1145" t="s">
        <v>532</v>
      </c>
      <c r="D38" s="1146"/>
      <c r="E38" s="1147"/>
      <c r="F38" s="36">
        <v>0.40000000000000002</v>
      </c>
      <c r="G38" s="37">
        <v>0.34000000000000002</v>
      </c>
      <c r="H38" s="37">
        <v>0.68999999999999995</v>
      </c>
      <c r="I38" s="37">
        <v>0.34999999999999998</v>
      </c>
      <c r="J38" s="38">
        <v>0.20000000000000001</v>
      </c>
      <c r="K38" s="22"/>
      <c r="L38" s="22"/>
      <c r="M38" s="22"/>
      <c r="N38" s="22"/>
      <c r="O38" s="22"/>
      <c r="P38" s="22"/>
    </row>
    <row r="39" spans="1:16" ht="39" customHeight="1">
      <c r="A39" s="22"/>
      <c r="B39" s="35"/>
      <c r="C39" s="1145" t="s">
        <v>533</v>
      </c>
      <c r="D39" s="1146"/>
      <c r="E39" s="1147"/>
      <c r="F39" s="36">
        <v>0.01</v>
      </c>
      <c r="G39" s="37">
        <v>0.01</v>
      </c>
      <c r="H39" s="37">
        <v>0.10000000000000001</v>
      </c>
      <c r="I39" s="37">
        <v>0.12</v>
      </c>
      <c r="J39" s="38">
        <v>0.16</v>
      </c>
      <c r="K39" s="22"/>
      <c r="L39" s="22"/>
      <c r="M39" s="22"/>
      <c r="N39" s="22"/>
      <c r="O39" s="22"/>
      <c r="P39" s="22"/>
    </row>
    <row r="40" spans="1:16" ht="39" customHeight="1">
      <c r="A40" s="22"/>
      <c r="B40" s="35"/>
      <c r="C40" s="1145" t="s">
        <v>534</v>
      </c>
      <c r="D40" s="1146"/>
      <c r="E40" s="1147"/>
      <c r="F40" s="36">
        <v>0</v>
      </c>
      <c r="G40" s="37">
        <v>0</v>
      </c>
      <c r="H40" s="37">
        <v>0</v>
      </c>
      <c r="I40" s="37">
        <v>0</v>
      </c>
      <c r="J40" s="38">
        <v>0.13</v>
      </c>
      <c r="K40" s="22"/>
      <c r="L40" s="22"/>
      <c r="M40" s="22"/>
      <c r="N40" s="22"/>
      <c r="O40" s="22"/>
      <c r="P40" s="22"/>
    </row>
    <row r="41" spans="1:16" ht="39" customHeight="1">
      <c r="A41" s="22"/>
      <c r="B41" s="35"/>
      <c r="C41" s="1145" t="s">
        <v>535</v>
      </c>
      <c r="D41" s="1146"/>
      <c r="E41" s="1147"/>
      <c r="F41" s="36">
        <v>0</v>
      </c>
      <c r="G41" s="37">
        <v>0</v>
      </c>
      <c r="H41" s="37">
        <v>0</v>
      </c>
      <c r="I41" s="37">
        <v>0</v>
      </c>
      <c r="J41" s="38">
        <v>0</v>
      </c>
      <c r="K41" s="22"/>
      <c r="L41" s="22"/>
      <c r="M41" s="22"/>
      <c r="N41" s="22"/>
      <c r="O41" s="22"/>
      <c r="P41" s="22"/>
    </row>
    <row r="42" spans="1:16" ht="39" customHeight="1">
      <c r="A42" s="22"/>
      <c r="B42" s="39"/>
      <c r="C42" s="1145" t="s">
        <v>536</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537</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rintOptions horizontalCentered="1"/>
  <pageMargins left="0" right="0" top="0.196850393700787" bottom="0" header="0" footer="0"/>
  <pageSetup horizontalDpi="300" verticalDpi="300" orientation="landscape" paperSize="9" scale="61" r:id="rId2"/>
  <headerFooter alignWithMargins="0">
    <oddFooter>&amp;C&amp;P/&amp;N</oddFooter>
  </headerFooter>
  <rowBreaks count="1" manualBreakCount="1">
    <brk id="47" max="15" man="1"/>
  </rowBreaks>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6">
    <pageSetUpPr fitToPage="1"/>
  </sheetPr>
  <dimension ref="A1:U56"/>
  <sheetViews>
    <sheetView showGridLines="0" zoomScale="70" zoomScaleNormal="70" zoomScaleSheetLayoutView="55" workbookViewId="0" topLeftCell="A1"/>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3410</v>
      </c>
      <c r="L45" s="60">
        <v>3249</v>
      </c>
      <c r="M45" s="60">
        <v>2998</v>
      </c>
      <c r="N45" s="60">
        <v>2728</v>
      </c>
      <c r="O45" s="61">
        <v>2513</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2031</v>
      </c>
      <c r="L48" s="64">
        <v>1898</v>
      </c>
      <c r="M48" s="64">
        <v>1735</v>
      </c>
      <c r="N48" s="64">
        <v>1661</v>
      </c>
      <c r="O48" s="65">
        <v>1409</v>
      </c>
      <c r="P48" s="48"/>
      <c r="Q48" s="48"/>
      <c r="R48" s="48"/>
      <c r="S48" s="48"/>
      <c r="T48" s="48"/>
      <c r="U48" s="48"/>
    </row>
    <row r="49" spans="1:21" ht="30.75" customHeight="1">
      <c r="A49" s="48"/>
      <c r="B49" s="1163"/>
      <c r="C49" s="1164"/>
      <c r="D49" s="62"/>
      <c r="E49" s="1155" t="s">
        <v>16</v>
      </c>
      <c r="F49" s="1155"/>
      <c r="G49" s="1155"/>
      <c r="H49" s="1155"/>
      <c r="I49" s="1155"/>
      <c r="J49" s="1156"/>
      <c r="K49" s="63">
        <v>82</v>
      </c>
      <c r="L49" s="64">
        <v>84</v>
      </c>
      <c r="M49" s="64">
        <v>85</v>
      </c>
      <c r="N49" s="64">
        <v>61</v>
      </c>
      <c r="O49" s="65">
        <v>52</v>
      </c>
      <c r="P49" s="48"/>
      <c r="Q49" s="48"/>
      <c r="R49" s="48"/>
      <c r="S49" s="48"/>
      <c r="T49" s="48"/>
      <c r="U49" s="48"/>
    </row>
    <row r="50" spans="1:21" ht="30.75" customHeight="1">
      <c r="A50" s="48"/>
      <c r="B50" s="1163"/>
      <c r="C50" s="1164"/>
      <c r="D50" s="62"/>
      <c r="E50" s="1155" t="s">
        <v>17</v>
      </c>
      <c r="F50" s="1155"/>
      <c r="G50" s="1155"/>
      <c r="H50" s="1155"/>
      <c r="I50" s="1155"/>
      <c r="J50" s="1156"/>
      <c r="K50" s="63">
        <v>191</v>
      </c>
      <c r="L50" s="64">
        <v>106</v>
      </c>
      <c r="M50" s="64">
        <v>412</v>
      </c>
      <c r="N50" s="64">
        <v>92</v>
      </c>
      <c r="O50" s="65">
        <v>184</v>
      </c>
      <c r="P50" s="48"/>
      <c r="Q50" s="48"/>
      <c r="R50" s="48"/>
      <c r="S50" s="48"/>
      <c r="T50" s="48"/>
      <c r="U50" s="48"/>
    </row>
    <row r="51" spans="1:21" ht="30.75" customHeight="1">
      <c r="A51" s="48"/>
      <c r="B51" s="1165"/>
      <c r="C51" s="1166"/>
      <c r="D51" s="66"/>
      <c r="E51" s="1155" t="s">
        <v>18</v>
      </c>
      <c r="F51" s="1155"/>
      <c r="G51" s="1155"/>
      <c r="H51" s="1155"/>
      <c r="I51" s="1155"/>
      <c r="J51" s="1156"/>
      <c r="K51" s="63">
        <v>0</v>
      </c>
      <c r="L51" s="64">
        <v>5</v>
      </c>
      <c r="M51" s="64">
        <v>3</v>
      </c>
      <c r="N51" s="64">
        <v>4</v>
      </c>
      <c r="O51" s="65">
        <v>1</v>
      </c>
      <c r="P51" s="48"/>
      <c r="Q51" s="48"/>
      <c r="R51" s="48"/>
      <c r="S51" s="48"/>
      <c r="T51" s="48"/>
      <c r="U51" s="48"/>
    </row>
    <row r="52" spans="1:21" ht="30.75" customHeight="1">
      <c r="A52" s="48"/>
      <c r="B52" s="1153" t="s">
        <v>19</v>
      </c>
      <c r="C52" s="1154"/>
      <c r="D52" s="66"/>
      <c r="E52" s="1155" t="s">
        <v>20</v>
      </c>
      <c r="F52" s="1155"/>
      <c r="G52" s="1155"/>
      <c r="H52" s="1155"/>
      <c r="I52" s="1155"/>
      <c r="J52" s="1156"/>
      <c r="K52" s="63">
        <v>4640</v>
      </c>
      <c r="L52" s="64">
        <v>4731</v>
      </c>
      <c r="M52" s="64">
        <v>4414</v>
      </c>
      <c r="N52" s="64">
        <v>4362</v>
      </c>
      <c r="O52" s="65">
        <v>4528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1074</v>
      </c>
      <c r="L53" s="69">
        <v>611</v>
      </c>
      <c r="M53" s="69">
        <v>819</v>
      </c>
      <c r="N53" s="69">
        <v>184</v>
      </c>
      <c r="O53" s="70">
        <v>-369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rintOptions horizontalCentered="1"/>
  <pageMargins left="0" right="0" top="0.196850393700787" bottom="0" header="0" footer="0"/>
  <pageSetup horizontalDpi="300" verticalDpi="300" orientation="landscape" paperSize="9" scale="62" r:id="rId2"/>
  <headerFooter alignWithMargins="0">
    <oddFooter>&amp;C&amp;P/&amp;N</oddFooter>
  </headerFooter>
  <rowBreaks count="1" manualBreakCount="1">
    <brk id="56"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Template/>
  <Manager>財務調査課</Manager>
  <Company>総務省</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国分寺市</cp:lastModifiedBy>
  <cp:lastPrinted>2016-04-27T04:57:13Z</cp:lastPrinted>
  <dcterms:created xsi:type="dcterms:W3CDTF">2016-02-15T01:08:36Z</dcterms:created>
  <dcterms:modified xsi:type="dcterms:W3CDTF">2020-03-26T02:20:59Z</dcterms:modified>
  <cp:category/>
</cp:coreProperties>
</file>